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80" windowWidth="16605" windowHeight="9165" firstSheet="1" activeTab="1"/>
  </bookViews>
  <sheets>
    <sheet name="титульный лист" sheetId="16" r:id="rId1"/>
    <sheet name="!План создания объектов инфр-ры" sheetId="15" r:id="rId2"/>
    <sheet name="Лист2" sheetId="18" r:id="rId3"/>
  </sheets>
  <definedNames>
    <definedName name="_xlnm.Print_Titles" localSheetId="1">'!План создания объектов инфр-ры'!$7:$10</definedName>
  </definedNames>
  <calcPr calcId="145621"/>
</workbook>
</file>

<file path=xl/calcChain.xml><?xml version="1.0" encoding="utf-8"?>
<calcChain xmlns="http://schemas.openxmlformats.org/spreadsheetml/2006/main">
  <c r="U53" i="15" l="1"/>
  <c r="T53" i="15"/>
  <c r="S53" i="15"/>
  <c r="G53" i="15"/>
  <c r="R53" i="15"/>
  <c r="R46" i="15"/>
  <c r="L23" i="15" l="1"/>
  <c r="V53" i="15"/>
  <c r="Q53" i="15"/>
  <c r="P53" i="15"/>
  <c r="O53" i="15"/>
  <c r="N53" i="15"/>
  <c r="I53" i="15"/>
  <c r="J53" i="15"/>
  <c r="K53" i="15"/>
  <c r="L53" i="15"/>
  <c r="H23" i="15"/>
  <c r="R52" i="15"/>
  <c r="G52" i="15" s="1"/>
  <c r="R50" i="15"/>
  <c r="G49" i="15"/>
  <c r="M13" i="15"/>
  <c r="G46" i="15"/>
  <c r="R43" i="15"/>
  <c r="G43" i="15" s="1"/>
  <c r="R38" i="15"/>
  <c r="G38" i="15" s="1"/>
  <c r="R37" i="15"/>
  <c r="G37" i="15" s="1"/>
  <c r="R14" i="15"/>
  <c r="H13" i="15"/>
  <c r="H53" i="15" s="1"/>
  <c r="R48" i="15"/>
  <c r="G48" i="15" s="1"/>
  <c r="R45" i="15"/>
  <c r="G45" i="15" s="1"/>
  <c r="R47" i="15"/>
  <c r="G47" i="15" s="1"/>
  <c r="R42" i="15"/>
  <c r="G42" i="15" s="1"/>
  <c r="R40" i="15"/>
  <c r="G40" i="15" s="1"/>
  <c r="R28" i="15"/>
  <c r="G28" i="15" s="1"/>
  <c r="R27" i="15"/>
  <c r="G27" i="15" s="1"/>
  <c r="R24" i="15"/>
  <c r="G24" i="15" s="1"/>
  <c r="G23" i="15"/>
  <c r="M22" i="15"/>
  <c r="R22" i="15"/>
  <c r="R20" i="15"/>
  <c r="G20" i="15" s="1"/>
  <c r="G19" i="15"/>
  <c r="M53" i="15" l="1"/>
  <c r="G50" i="15"/>
  <c r="G13" i="15"/>
  <c r="G22" i="15"/>
  <c r="G14" i="15"/>
</calcChain>
</file>

<file path=xl/sharedStrings.xml><?xml version="1.0" encoding="utf-8"?>
<sst xmlns="http://schemas.openxmlformats.org/spreadsheetml/2006/main" count="162" uniqueCount="98">
  <si>
    <t>всего</t>
  </si>
  <si>
    <t>Жилищное хозяйство</t>
  </si>
  <si>
    <t>Объекты теплоснабжения</t>
  </si>
  <si>
    <t>Железнодорожные линии</t>
  </si>
  <si>
    <t>Объекты образования</t>
  </si>
  <si>
    <t>Объекты здравоохранения</t>
  </si>
  <si>
    <t>Объекты культуры</t>
  </si>
  <si>
    <t>Воздушные сообщения</t>
  </si>
  <si>
    <t xml:space="preserve">Объекты спорта и туризма </t>
  </si>
  <si>
    <t>Автомобильные дороги местного значения</t>
  </si>
  <si>
    <t>тепло энергия Гкал/час</t>
  </si>
  <si>
    <t>электро энергия МВт/час</t>
  </si>
  <si>
    <t>Срок сдачи объекта, год</t>
  </si>
  <si>
    <t xml:space="preserve">Контакты (организация, телефон) </t>
  </si>
  <si>
    <t>№ п/п</t>
  </si>
  <si>
    <t>Наименование объекта               (вид работ)</t>
  </si>
  <si>
    <t xml:space="preserve">Объекты водоснабжения и водоотведения </t>
  </si>
  <si>
    <t xml:space="preserve">(в разрезе муниципальных образований) </t>
  </si>
  <si>
    <t xml:space="preserve">Планируемые объемы  потребления </t>
  </si>
  <si>
    <t>вода,   тыс.куб.м/час</t>
  </si>
  <si>
    <t>План создания инвестиционных объектов и объектов инфраструктуры в Республике Хакасия на 2013 год*</t>
  </si>
  <si>
    <t xml:space="preserve"> - степень готовности низкая: разработка (наличие) ТЭО, разработка (наличие) ПСД, проведение конкурса (аукциона), заключение контракта на проведение работ;</t>
  </si>
  <si>
    <t xml:space="preserve"> - степень готовности средняя: начало работ, строительно-монтажные работы;</t>
  </si>
  <si>
    <t xml:space="preserve"> - степень готовности высокая: строительно-монтажные работы более 70%, завершение работ, ввод в эксплуатацию.</t>
  </si>
  <si>
    <t>Фактическое состояние объекта/ степень готовности*</t>
  </si>
  <si>
    <t xml:space="preserve">Объекты жилищно-коммунального хозяйства  </t>
  </si>
  <si>
    <t xml:space="preserve"> Объекты транспортной инфраструктуры </t>
  </si>
  <si>
    <t xml:space="preserve">Объекты телекоммуникационной инфраструктуры </t>
  </si>
  <si>
    <t>Объекты  социальной инфраструктуры</t>
  </si>
  <si>
    <t xml:space="preserve">Приложение 2  </t>
  </si>
  <si>
    <t>к протоколу заседания президиума Совета по</t>
  </si>
  <si>
    <t xml:space="preserve">экономическому развитию Республики Хакасия </t>
  </si>
  <si>
    <t>от "_____"_________2013г.  № ___________</t>
  </si>
  <si>
    <t xml:space="preserve">* С отражением фактического состояния реализации объекта и оценки степени готовности создания объекта: </t>
  </si>
  <si>
    <t xml:space="preserve">Всего  по МО  </t>
  </si>
  <si>
    <t>2014 год</t>
  </si>
  <si>
    <t xml:space="preserve">Объем финансирования, млн руб. </t>
  </si>
  <si>
    <t>фед. бюджет</t>
  </si>
  <si>
    <t>респ. бюджет</t>
  </si>
  <si>
    <t>внебюдж.источники</t>
  </si>
  <si>
    <t xml:space="preserve">* Фактическое состояние реализации объекта и оценка степени готовности создания объекта: </t>
  </si>
  <si>
    <t>Общая стоимость  объекта</t>
  </si>
  <si>
    <t xml:space="preserve"> - степень готовности низкая: разработка (наличие) ТЭО, разработка (наличие) ПСД, гос. экспертиза, проведение конкурса (аукциона), заключение контракта на проведение работ;</t>
  </si>
  <si>
    <t xml:space="preserve">муниц. бюджет </t>
  </si>
  <si>
    <t>Строительство спортивного кластера</t>
  </si>
  <si>
    <t>Строительство паровой котельной производительностью по электрической энергии 5МВт на твердом топливе (мини-ТЭЦ)</t>
  </si>
  <si>
    <t>Строительство резервного водовода от водозабора "Корчин ключ" до города</t>
  </si>
  <si>
    <t>Строительство станции УФ-обеззараживания на канализационных очистных сооружениях</t>
  </si>
  <si>
    <t xml:space="preserve"> Объекты энергетической инфраструктуры </t>
  </si>
  <si>
    <t>Строительство сети электроснабжения проектируемого района ИЖС в городе Сорске</t>
  </si>
  <si>
    <t>Строительство многоквартирного жилого дома (на 8 квартир)</t>
  </si>
  <si>
    <t>отсутствие ПСД</t>
  </si>
  <si>
    <t>Строительство многоквартирного жилого дома (на 22 квартиры)</t>
  </si>
  <si>
    <t>Реконструкция ПС 110/6 кВ №19 "Дзержинская 2"</t>
  </si>
  <si>
    <t>Реконструкция ТП 19-19-13</t>
  </si>
  <si>
    <t>Строительство автодороги, соединяющий центр города с кварталами под ИЖС</t>
  </si>
  <si>
    <t>Строительство внутриквартальной улично-дорожной сети в районе проектируемого ИЖС</t>
  </si>
  <si>
    <t>Строительство детского сада на 120 мест</t>
  </si>
  <si>
    <t>Строительство Детского дома творчества</t>
  </si>
  <si>
    <t>Реконструкция здания под Молодежный центр</t>
  </si>
  <si>
    <t>Реконструкция борцовского зала</t>
  </si>
  <si>
    <t>Реконструкция спортивной площадки для катания на роликах</t>
  </si>
  <si>
    <t>-</t>
  </si>
  <si>
    <t xml:space="preserve">Администрация города Сорска, тел. (39032) 31-259 </t>
  </si>
  <si>
    <t>Реконструкция дворовой спортивной площадки</t>
  </si>
  <si>
    <t>2016-2020</t>
  </si>
  <si>
    <t xml:space="preserve">муниципального образования </t>
  </si>
  <si>
    <t>город Сорск</t>
  </si>
  <si>
    <t>к комплексному инвестиционному плану</t>
  </si>
  <si>
    <t xml:space="preserve"> -</t>
  </si>
  <si>
    <t>*1*</t>
  </si>
  <si>
    <t>*2*</t>
  </si>
  <si>
    <t>Строительство сельскохозяйственного рынка</t>
  </si>
  <si>
    <t>Строительство 10 индивидуальных жилых домов (п.ст. Ербинская, район ул.Боградская)</t>
  </si>
  <si>
    <t>требуется оформление ПСД</t>
  </si>
  <si>
    <t>Приложение 3</t>
  </si>
  <si>
    <t>2014-2015</t>
  </si>
  <si>
    <t>2016-2017</t>
  </si>
  <si>
    <t>2018-2019</t>
  </si>
  <si>
    <t>2017-2018</t>
  </si>
  <si>
    <t>2016-2018</t>
  </si>
  <si>
    <t>Реконструкция существующего здания поликлиники ГБУЗ РХ "Сорская городская больница".Разработка ПСД.</t>
  </si>
  <si>
    <t>Капитальный ремонт кровли СДК в п.ст.Ербинская</t>
  </si>
  <si>
    <t>ООО "МРЭС", тел. (3902) 222-036, (3902) 220-641 Жданов Андрей Владимирович</t>
  </si>
  <si>
    <t>Объекты социальной инфраструктуры</t>
  </si>
  <si>
    <t>объект введен в эксплуатацию в 2014г.</t>
  </si>
  <si>
    <r>
      <t xml:space="preserve">План создания </t>
    </r>
    <r>
      <rPr>
        <b/>
        <u/>
        <sz val="14"/>
        <color indexed="8"/>
        <rFont val="Times New Roman"/>
        <family val="1"/>
        <charset val="204"/>
      </rPr>
      <t>объектов инфраструктуры</t>
    </r>
    <r>
      <rPr>
        <b/>
        <sz val="14"/>
        <color indexed="8"/>
        <rFont val="Times New Roman"/>
        <family val="1"/>
        <charset val="204"/>
      </rPr>
      <t xml:space="preserve"> муниципального образования город Сорск</t>
    </r>
  </si>
  <si>
    <t>ПСД имеется с 2010 года. Учитывая 5-ти летнюю давность ПСД молодежного центра- ПСД необходимо включить в пересчет по новым ценам.</t>
  </si>
  <si>
    <t>По причине сокращения финансирования инвестпроектов с 2015 года - работы по разработке ПСД временно приостановлены.Информация о дальнейшей реализации проекта появится в 2016 году.</t>
  </si>
  <si>
    <r>
      <t xml:space="preserve">завершение работ, </t>
    </r>
    <r>
      <rPr>
        <b/>
        <sz val="12"/>
        <color indexed="8"/>
        <rFont val="Times New Roman"/>
        <family val="1"/>
        <charset val="204"/>
      </rPr>
      <t>степень готовности "высокая"</t>
    </r>
    <r>
      <rPr>
        <sz val="12"/>
        <color indexed="8"/>
        <rFont val="Times New Roman"/>
        <family val="1"/>
        <charset val="204"/>
      </rPr>
      <t xml:space="preserve"> - более 70%  </t>
    </r>
  </si>
  <si>
    <r>
      <rPr>
        <b/>
        <sz val="12"/>
        <rFont val="Times New Roman"/>
        <family val="1"/>
        <charset val="204"/>
      </rPr>
      <t>степень готовности-"средняя</t>
    </r>
    <r>
      <rPr>
        <sz val="12"/>
        <rFont val="Times New Roman"/>
        <family val="1"/>
        <charset val="204"/>
      </rPr>
      <t>", начало работ с апреля 2015г.</t>
    </r>
  </si>
  <si>
    <r>
      <t xml:space="preserve">степень готовности "низкая" - </t>
    </r>
    <r>
      <rPr>
        <sz val="12"/>
        <color indexed="8"/>
        <rFont val="Times New Roman"/>
        <family val="1"/>
        <charset val="204"/>
      </rPr>
      <t>стадия разработки ПСД (*1*)</t>
    </r>
  </si>
  <si>
    <r>
      <rPr>
        <b/>
        <sz val="12"/>
        <rFont val="Times New Roman"/>
        <family val="1"/>
        <charset val="204"/>
      </rPr>
      <t>степень готовности "низкая"</t>
    </r>
    <r>
      <rPr>
        <sz val="12"/>
        <rFont val="Times New Roman"/>
        <family val="1"/>
        <charset val="204"/>
      </rPr>
      <t xml:space="preserve">: имеется ПСД и гос.экспертизы на проект "Реконструкция улично-дорожной сети города Сорска (ул.Сайгачинская в границах ул.Кирова до строящегося стадиона)  </t>
    </r>
  </si>
  <si>
    <r>
      <rPr>
        <b/>
        <sz val="12"/>
        <rFont val="Times New Roman"/>
        <family val="1"/>
        <charset val="204"/>
      </rPr>
      <t>степень готовности "низкая"</t>
    </r>
    <r>
      <rPr>
        <sz val="12"/>
        <rFont val="Times New Roman"/>
        <family val="1"/>
        <charset val="204"/>
      </rPr>
      <t>: имеется ПСД (*2*)</t>
    </r>
  </si>
  <si>
    <r>
      <rPr>
        <b/>
        <sz val="12"/>
        <rFont val="Times New Roman"/>
        <family val="1"/>
        <charset val="204"/>
      </rPr>
      <t>степень готовности "низкая"</t>
    </r>
    <r>
      <rPr>
        <sz val="12"/>
        <rFont val="Times New Roman"/>
        <family val="1"/>
        <charset val="204"/>
      </rPr>
      <t>: имеется ПСД</t>
    </r>
  </si>
  <si>
    <t>2</t>
  </si>
  <si>
    <t>Строительство стадиона в системе спортивного кластера</t>
  </si>
  <si>
    <r>
      <rPr>
        <b/>
        <sz val="12"/>
        <color indexed="8"/>
        <rFont val="Times New Roman"/>
        <family val="1"/>
        <charset val="204"/>
      </rPr>
      <t>степень готовности "низкая"</t>
    </r>
    <r>
      <rPr>
        <sz val="12"/>
        <color indexed="8"/>
        <rFont val="Times New Roman"/>
        <family val="1"/>
        <charset val="204"/>
      </rPr>
      <t xml:space="preserve">: имеется ПСД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</si>
</sst>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[$-419]General"/>
    <numFmt numFmtId="166" formatCode="0.0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4" fillId="0" borderId="0"/>
    <xf numFmtId="0" fontId="3" fillId="0" borderId="0"/>
  </cellStyleXfs>
  <cellXfs count="141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0" fillId="0" borderId="0" xfId="0" applyAlignment="1"/>
    <xf numFmtId="164" fontId="0" fillId="0" borderId="0" xfId="0" applyNumberFormat="1"/>
    <xf numFmtId="0" fontId="9" fillId="0" borderId="0" xfId="0" applyFont="1" applyAlignment="1">
      <alignment wrapText="1"/>
    </xf>
    <xf numFmtId="164" fontId="0" fillId="0" borderId="0" xfId="0" applyNumberFormat="1" applyAlignment="1">
      <alignment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0" fontId="15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0" fontId="1" fillId="0" borderId="4" xfId="0" applyFont="1" applyBorder="1"/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166" fontId="1" fillId="0" borderId="1" xfId="0" applyNumberFormat="1" applyFont="1" applyBorder="1" applyAlignment="1">
      <alignment horizontal="center" vertical="center" wrapText="1"/>
    </xf>
    <xf numFmtId="164" fontId="1" fillId="0" borderId="24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164" fontId="1" fillId="0" borderId="2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6" fontId="2" fillId="0" borderId="27" xfId="0" applyNumberFormat="1" applyFont="1" applyBorder="1" applyAlignment="1">
      <alignment horizontal="center" vertical="center" wrapText="1"/>
    </xf>
    <xf numFmtId="0" fontId="0" fillId="4" borderId="1" xfId="0" applyFill="1" applyBorder="1"/>
    <xf numFmtId="0" fontId="0" fillId="4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64" fontId="1" fillId="0" borderId="20" xfId="0" applyNumberFormat="1" applyFont="1" applyBorder="1" applyAlignment="1">
      <alignment horizontal="center" vertical="center" wrapText="1"/>
    </xf>
    <xf numFmtId="164" fontId="3" fillId="2" borderId="30" xfId="0" applyNumberFormat="1" applyFont="1" applyFill="1" applyBorder="1" applyAlignment="1">
      <alignment horizontal="center" vertical="center" wrapText="1"/>
    </xf>
    <xf numFmtId="164" fontId="1" fillId="0" borderId="30" xfId="0" applyNumberFormat="1" applyFont="1" applyBorder="1" applyAlignment="1">
      <alignment horizontal="center" vertical="center" wrapText="1"/>
    </xf>
    <xf numFmtId="166" fontId="2" fillId="0" borderId="29" xfId="0" applyNumberFormat="1" applyFont="1" applyBorder="1" applyAlignment="1">
      <alignment horizontal="center" vertical="center" wrapText="1"/>
    </xf>
    <xf numFmtId="164" fontId="3" fillId="0" borderId="30" xfId="0" applyNumberFormat="1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9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/>
    </xf>
    <xf numFmtId="0" fontId="9" fillId="0" borderId="0" xfId="0" applyFont="1" applyAlignment="1">
      <alignment horizontal="right" wrapText="1"/>
    </xf>
    <xf numFmtId="0" fontId="2" fillId="4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</cellXfs>
  <cellStyles count="3">
    <cellStyle name="Excel Built-in Normal" xfId="1"/>
    <cellStyle name="Обычный" xfId="0" builtinId="0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opLeftCell="A4" workbookViewId="0">
      <selection activeCell="A23" sqref="A23:N26"/>
    </sheetView>
  </sheetViews>
  <sheetFormatPr defaultRowHeight="15" x14ac:dyDescent="0.25"/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9.5" customHeight="1" x14ac:dyDescent="0.25">
      <c r="A2" s="18"/>
      <c r="B2" s="18"/>
      <c r="C2" s="18"/>
      <c r="D2" s="18"/>
      <c r="E2" s="18"/>
      <c r="F2" s="18"/>
      <c r="G2" s="18"/>
      <c r="H2" s="18"/>
      <c r="I2" s="92" t="s">
        <v>29</v>
      </c>
      <c r="J2" s="92"/>
      <c r="K2" s="92"/>
      <c r="L2" s="92"/>
      <c r="M2" s="92"/>
      <c r="N2" s="92"/>
    </row>
    <row r="3" spans="1:14" ht="18" customHeight="1" x14ac:dyDescent="0.25">
      <c r="A3" s="18"/>
      <c r="B3" s="18"/>
      <c r="C3" s="18"/>
      <c r="D3" s="18"/>
      <c r="E3" s="18"/>
      <c r="F3" s="18"/>
      <c r="G3" s="18"/>
      <c r="H3" s="18"/>
      <c r="I3" s="92" t="s">
        <v>30</v>
      </c>
      <c r="J3" s="92"/>
      <c r="K3" s="92"/>
      <c r="L3" s="92"/>
      <c r="M3" s="92"/>
      <c r="N3" s="92"/>
    </row>
    <row r="4" spans="1:14" ht="17.25" customHeight="1" x14ac:dyDescent="0.25">
      <c r="A4" s="18"/>
      <c r="B4" s="18"/>
      <c r="C4" s="18"/>
      <c r="D4" s="18"/>
      <c r="E4" s="18"/>
      <c r="F4" s="18"/>
      <c r="G4" s="18"/>
      <c r="H4" s="18"/>
      <c r="I4" s="92" t="s">
        <v>31</v>
      </c>
      <c r="J4" s="92"/>
      <c r="K4" s="92"/>
      <c r="L4" s="92"/>
      <c r="M4" s="92"/>
      <c r="N4" s="92"/>
    </row>
    <row r="5" spans="1:14" ht="20.25" customHeight="1" x14ac:dyDescent="0.25">
      <c r="A5" s="18"/>
      <c r="B5" s="18"/>
      <c r="C5" s="18"/>
      <c r="D5" s="18"/>
      <c r="E5" s="18"/>
      <c r="F5" s="18"/>
      <c r="G5" s="18"/>
      <c r="H5" s="18"/>
      <c r="I5" s="92" t="s">
        <v>32</v>
      </c>
      <c r="J5" s="92"/>
      <c r="K5" s="92"/>
      <c r="L5" s="92"/>
      <c r="M5" s="92"/>
      <c r="N5" s="92"/>
    </row>
    <row r="6" spans="1:14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1:14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</row>
    <row r="8" spans="1:14" x14ac:dyDescent="0.2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</row>
    <row r="9" spans="1:14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</row>
    <row r="10" spans="1:14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</row>
    <row r="11" spans="1:14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</row>
    <row r="12" spans="1:14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</row>
    <row r="13" spans="1:14" ht="50.25" customHeight="1" x14ac:dyDescent="0.25">
      <c r="A13" s="94" t="s">
        <v>20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</row>
    <row r="14" spans="1:14" ht="20.25" x14ac:dyDescent="0.25">
      <c r="A14" s="95" t="s">
        <v>17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</row>
    <row r="15" spans="1:14" x14ac:dyDescent="0.2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4" x14ac:dyDescent="0.2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</row>
    <row r="17" spans="1:14" x14ac:dyDescent="0.25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</row>
    <row r="18" spans="1:14" x14ac:dyDescent="0.2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</row>
    <row r="19" spans="1:14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</row>
    <row r="20" spans="1:14" x14ac:dyDescent="0.2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x14ac:dyDescent="0.2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4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ht="16.5" x14ac:dyDescent="0.25">
      <c r="A23" s="96" t="s">
        <v>33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</row>
    <row r="24" spans="1:14" ht="31.5" customHeight="1" x14ac:dyDescent="0.25">
      <c r="A24" s="96" t="s">
        <v>21</v>
      </c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</row>
    <row r="25" spans="1:14" ht="16.5" x14ac:dyDescent="0.25">
      <c r="A25" s="96" t="s">
        <v>22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</row>
    <row r="26" spans="1:14" ht="18" customHeight="1" x14ac:dyDescent="0.25">
      <c r="A26" s="96" t="s">
        <v>23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</row>
    <row r="27" spans="1:14" ht="18.75" x14ac:dyDescent="0.3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</row>
    <row r="28" spans="1:14" ht="18.75" x14ac:dyDescent="0.3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</row>
    <row r="29" spans="1:14" x14ac:dyDescent="0.2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 ht="15.75" x14ac:dyDescent="0.25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</row>
    <row r="31" spans="1:14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</row>
  </sheetData>
  <mergeCells count="11">
    <mergeCell ref="I2:N2"/>
    <mergeCell ref="I3:N3"/>
    <mergeCell ref="I4:N4"/>
    <mergeCell ref="I5:N5"/>
    <mergeCell ref="A30:N30"/>
    <mergeCell ref="A13:N13"/>
    <mergeCell ref="A14:N14"/>
    <mergeCell ref="A23:N23"/>
    <mergeCell ref="A24:N24"/>
    <mergeCell ref="A25:N25"/>
    <mergeCell ref="A26:N26"/>
  </mergeCells>
  <phoneticPr fontId="13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1"/>
  <sheetViews>
    <sheetView tabSelected="1" view="pageBreakPreview" topLeftCell="A9" zoomScale="87" zoomScaleNormal="65" zoomScaleSheetLayoutView="87" workbookViewId="0">
      <selection activeCell="AE45" sqref="AE45"/>
    </sheetView>
  </sheetViews>
  <sheetFormatPr defaultRowHeight="15" x14ac:dyDescent="0.25"/>
  <cols>
    <col min="1" max="1" width="4.42578125" customWidth="1"/>
    <col min="2" max="2" width="5.42578125" customWidth="1"/>
    <col min="3" max="3" width="32.28515625" customWidth="1"/>
    <col min="4" max="4" width="9.7109375" customWidth="1"/>
    <col min="5" max="5" width="10.42578125" customWidth="1"/>
    <col min="6" max="6" width="10.7109375" customWidth="1"/>
    <col min="7" max="7" width="11.85546875" customWidth="1"/>
    <col min="8" max="8" width="8.85546875" customWidth="1"/>
    <col min="10" max="10" width="10.5703125" customWidth="1"/>
    <col min="12" max="12" width="10.7109375" customWidth="1"/>
    <col min="13" max="13" width="9.5703125" bestFit="1" customWidth="1"/>
    <col min="14" max="14" width="8.85546875" customWidth="1"/>
    <col min="15" max="15" width="8.42578125" customWidth="1"/>
    <col min="16" max="16" width="9.28515625" customWidth="1"/>
    <col min="17" max="17" width="10.5703125" customWidth="1"/>
    <col min="18" max="18" width="10.28515625" customWidth="1"/>
    <col min="19" max="19" width="8.85546875" customWidth="1"/>
    <col min="20" max="20" width="8.28515625" customWidth="1"/>
    <col min="21" max="21" width="9.42578125" customWidth="1"/>
    <col min="22" max="22" width="10.5703125" customWidth="1"/>
    <col min="23" max="23" width="11.7109375" customWidth="1"/>
    <col min="24" max="24" width="25.28515625" customWidth="1"/>
    <col min="25" max="25" width="22" customWidth="1"/>
    <col min="27" max="27" width="20.5703125" customWidth="1"/>
  </cols>
  <sheetData>
    <row r="1" spans="1:35" ht="16.5" x14ac:dyDescent="0.25">
      <c r="Y1" s="24" t="s">
        <v>75</v>
      </c>
    </row>
    <row r="2" spans="1:35" ht="16.5" x14ac:dyDescent="0.25">
      <c r="Y2" s="24" t="s">
        <v>68</v>
      </c>
    </row>
    <row r="3" spans="1:35" ht="15.75" customHeight="1" x14ac:dyDescent="0.25">
      <c r="X3" s="127" t="s">
        <v>66</v>
      </c>
      <c r="Y3" s="127"/>
    </row>
    <row r="4" spans="1:35" ht="16.5" x14ac:dyDescent="0.25">
      <c r="X4" s="22"/>
      <c r="Y4" s="25" t="s">
        <v>67</v>
      </c>
    </row>
    <row r="5" spans="1:35" ht="18.75" x14ac:dyDescent="0.3">
      <c r="B5" s="135" t="s">
        <v>86</v>
      </c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</row>
    <row r="6" spans="1:35" ht="15.75" x14ac:dyDescent="0.2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35" ht="33.75" customHeight="1" thickBot="1" x14ac:dyDescent="0.3">
      <c r="A7" s="126"/>
      <c r="B7" s="106" t="s">
        <v>14</v>
      </c>
      <c r="C7" s="106" t="s">
        <v>15</v>
      </c>
      <c r="D7" s="106" t="s">
        <v>18</v>
      </c>
      <c r="E7" s="106"/>
      <c r="F7" s="112"/>
      <c r="G7" s="109" t="s">
        <v>36</v>
      </c>
      <c r="H7" s="109"/>
      <c r="I7" s="109"/>
      <c r="J7" s="109"/>
      <c r="K7" s="109"/>
      <c r="L7" s="109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36" t="s">
        <v>12</v>
      </c>
      <c r="X7" s="106" t="s">
        <v>24</v>
      </c>
      <c r="Y7" s="106" t="s">
        <v>13</v>
      </c>
    </row>
    <row r="8" spans="1:35" ht="36.75" customHeight="1" x14ac:dyDescent="0.25">
      <c r="A8" s="126"/>
      <c r="B8" s="106"/>
      <c r="C8" s="106"/>
      <c r="D8" s="111" t="s">
        <v>11</v>
      </c>
      <c r="E8" s="111" t="s">
        <v>10</v>
      </c>
      <c r="F8" s="119" t="s">
        <v>19</v>
      </c>
      <c r="G8" s="120" t="s">
        <v>41</v>
      </c>
      <c r="H8" s="137" t="s">
        <v>35</v>
      </c>
      <c r="I8" s="138"/>
      <c r="J8" s="138"/>
      <c r="K8" s="138"/>
      <c r="L8" s="139"/>
      <c r="M8" s="116">
        <v>2015</v>
      </c>
      <c r="N8" s="117"/>
      <c r="O8" s="117"/>
      <c r="P8" s="117"/>
      <c r="Q8" s="118"/>
      <c r="R8" s="116" t="s">
        <v>65</v>
      </c>
      <c r="S8" s="117"/>
      <c r="T8" s="117"/>
      <c r="U8" s="117"/>
      <c r="V8" s="118"/>
      <c r="W8" s="136"/>
      <c r="X8" s="106"/>
      <c r="Y8" s="106"/>
    </row>
    <row r="9" spans="1:35" ht="48" customHeight="1" x14ac:dyDescent="0.25">
      <c r="A9" s="126"/>
      <c r="B9" s="106"/>
      <c r="C9" s="106"/>
      <c r="D9" s="111"/>
      <c r="E9" s="111"/>
      <c r="F9" s="119"/>
      <c r="G9" s="121"/>
      <c r="H9" s="60" t="s">
        <v>0</v>
      </c>
      <c r="I9" s="61" t="s">
        <v>37</v>
      </c>
      <c r="J9" s="61" t="s">
        <v>38</v>
      </c>
      <c r="K9" s="62" t="s">
        <v>43</v>
      </c>
      <c r="L9" s="63" t="s">
        <v>39</v>
      </c>
      <c r="M9" s="60" t="s">
        <v>0</v>
      </c>
      <c r="N9" s="61" t="s">
        <v>37</v>
      </c>
      <c r="O9" s="61" t="s">
        <v>38</v>
      </c>
      <c r="P9" s="62" t="s">
        <v>43</v>
      </c>
      <c r="Q9" s="64" t="s">
        <v>39</v>
      </c>
      <c r="R9" s="60" t="s">
        <v>0</v>
      </c>
      <c r="S9" s="61" t="s">
        <v>37</v>
      </c>
      <c r="T9" s="61" t="s">
        <v>38</v>
      </c>
      <c r="U9" s="62" t="s">
        <v>43</v>
      </c>
      <c r="V9" s="64" t="s">
        <v>39</v>
      </c>
      <c r="W9" s="136"/>
      <c r="X9" s="106"/>
      <c r="Y9" s="106"/>
    </row>
    <row r="10" spans="1:35" ht="21" customHeight="1" x14ac:dyDescent="0.25">
      <c r="A10" s="30"/>
      <c r="B10" s="12">
        <v>1</v>
      </c>
      <c r="C10" s="12">
        <v>2</v>
      </c>
      <c r="D10" s="12">
        <v>3</v>
      </c>
      <c r="E10" s="12">
        <v>4</v>
      </c>
      <c r="F10" s="82">
        <v>5</v>
      </c>
      <c r="G10" s="83">
        <v>6</v>
      </c>
      <c r="H10" s="36">
        <v>7</v>
      </c>
      <c r="I10" s="27">
        <v>8</v>
      </c>
      <c r="J10" s="27">
        <v>9</v>
      </c>
      <c r="K10" s="28">
        <v>10</v>
      </c>
      <c r="L10" s="27">
        <v>11</v>
      </c>
      <c r="M10" s="36">
        <v>12</v>
      </c>
      <c r="N10" s="27">
        <v>13</v>
      </c>
      <c r="O10" s="27">
        <v>14</v>
      </c>
      <c r="P10" s="28">
        <v>15</v>
      </c>
      <c r="Q10" s="37">
        <v>16</v>
      </c>
      <c r="R10" s="36">
        <v>17</v>
      </c>
      <c r="S10" s="27">
        <v>18</v>
      </c>
      <c r="T10" s="27">
        <v>19</v>
      </c>
      <c r="U10" s="28">
        <v>20</v>
      </c>
      <c r="V10" s="37">
        <v>21</v>
      </c>
      <c r="W10" s="35">
        <v>22</v>
      </c>
      <c r="X10" s="12">
        <v>23</v>
      </c>
      <c r="Y10" s="12">
        <v>24</v>
      </c>
    </row>
    <row r="11" spans="1:35" ht="18.75" customHeight="1" x14ac:dyDescent="0.25">
      <c r="A11" s="78"/>
      <c r="B11" s="107" t="s">
        <v>25</v>
      </c>
      <c r="C11" s="107"/>
      <c r="D11" s="107"/>
      <c r="E11" s="107"/>
      <c r="F11" s="107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7"/>
      <c r="X11" s="107"/>
      <c r="Y11" s="107"/>
    </row>
    <row r="12" spans="1:35" ht="18.75" customHeight="1" x14ac:dyDescent="0.25">
      <c r="A12" s="30"/>
      <c r="B12" s="102" t="s">
        <v>1</v>
      </c>
      <c r="C12" s="113"/>
      <c r="D12" s="113"/>
      <c r="E12" s="113"/>
      <c r="F12" s="113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3"/>
      <c r="X12" s="113"/>
      <c r="Y12" s="115"/>
    </row>
    <row r="13" spans="1:35" ht="69" customHeight="1" x14ac:dyDescent="0.25">
      <c r="A13" s="31">
        <v>1</v>
      </c>
      <c r="B13" s="12">
        <v>1</v>
      </c>
      <c r="C13" s="10" t="s">
        <v>52</v>
      </c>
      <c r="D13" s="12">
        <v>3.9</v>
      </c>
      <c r="E13" s="12">
        <v>0.1</v>
      </c>
      <c r="F13" s="82">
        <v>7.0000000000000001E-3</v>
      </c>
      <c r="G13" s="83">
        <f>H13+M13+R13</f>
        <v>44.326499999999996</v>
      </c>
      <c r="H13" s="36">
        <f>I13+J13+K13+L13</f>
        <v>11.8248</v>
      </c>
      <c r="I13" s="28">
        <v>0</v>
      </c>
      <c r="J13" s="28">
        <v>11.8248</v>
      </c>
      <c r="K13" s="28">
        <v>0</v>
      </c>
      <c r="L13" s="27"/>
      <c r="M13" s="36">
        <f>SUM(N13:P13)</f>
        <v>32.5017</v>
      </c>
      <c r="N13" s="28"/>
      <c r="O13" s="69">
        <v>31.104700000000001</v>
      </c>
      <c r="P13" s="28">
        <v>1.397</v>
      </c>
      <c r="Q13" s="37"/>
      <c r="R13" s="36"/>
      <c r="S13" s="28"/>
      <c r="T13" s="28"/>
      <c r="U13" s="28"/>
      <c r="V13" s="37"/>
      <c r="W13" s="35" t="s">
        <v>76</v>
      </c>
      <c r="X13" s="81" t="s">
        <v>89</v>
      </c>
      <c r="Y13" s="12" t="s">
        <v>63</v>
      </c>
    </row>
    <row r="14" spans="1:35" ht="51" customHeight="1" x14ac:dyDescent="0.25">
      <c r="A14" s="31">
        <v>2</v>
      </c>
      <c r="B14" s="12">
        <v>2</v>
      </c>
      <c r="C14" s="10" t="s">
        <v>50</v>
      </c>
      <c r="D14" s="12">
        <v>1.6</v>
      </c>
      <c r="E14" s="12">
        <v>0.05</v>
      </c>
      <c r="F14" s="82">
        <v>4.0000000000000001E-3</v>
      </c>
      <c r="G14" s="83">
        <f>H14+M14+R14</f>
        <v>35</v>
      </c>
      <c r="H14" s="46"/>
      <c r="I14" s="29"/>
      <c r="J14" s="29"/>
      <c r="K14" s="29"/>
      <c r="L14" s="26"/>
      <c r="M14" s="46"/>
      <c r="N14" s="29"/>
      <c r="O14" s="29"/>
      <c r="P14" s="29"/>
      <c r="Q14" s="47"/>
      <c r="R14" s="36">
        <f>S14+T14+U14+V14</f>
        <v>35</v>
      </c>
      <c r="S14" s="28"/>
      <c r="T14" s="28">
        <v>33.875</v>
      </c>
      <c r="U14" s="28">
        <v>1.125</v>
      </c>
      <c r="V14" s="47"/>
      <c r="W14" s="35" t="s">
        <v>77</v>
      </c>
      <c r="X14" s="74" t="s">
        <v>74</v>
      </c>
      <c r="Y14" s="12" t="s">
        <v>63</v>
      </c>
    </row>
    <row r="15" spans="1:35" ht="17.25" customHeight="1" x14ac:dyDescent="0.25">
      <c r="A15" s="31"/>
      <c r="B15" s="102" t="s">
        <v>2</v>
      </c>
      <c r="C15" s="103"/>
      <c r="D15" s="103"/>
      <c r="E15" s="103"/>
      <c r="F15" s="103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3"/>
      <c r="X15" s="103"/>
      <c r="Y15" s="105"/>
      <c r="AA15" s="21"/>
      <c r="AB15" s="21"/>
      <c r="AC15" s="21"/>
      <c r="AD15" s="21"/>
      <c r="AE15" s="21"/>
      <c r="AF15" s="21"/>
      <c r="AG15" s="21"/>
      <c r="AH15" s="21"/>
      <c r="AI15" s="21"/>
    </row>
    <row r="16" spans="1:35" ht="19.5" customHeight="1" x14ac:dyDescent="0.25">
      <c r="A16" s="31"/>
      <c r="B16" s="12"/>
      <c r="C16" s="10" t="s">
        <v>69</v>
      </c>
      <c r="D16" s="6"/>
      <c r="E16" s="6"/>
      <c r="F16" s="38"/>
      <c r="G16" s="87"/>
      <c r="H16" s="44"/>
      <c r="I16" s="6"/>
      <c r="J16" s="6"/>
      <c r="K16" s="6"/>
      <c r="L16" s="38"/>
      <c r="M16" s="44"/>
      <c r="N16" s="6"/>
      <c r="O16" s="6"/>
      <c r="P16" s="6"/>
      <c r="Q16" s="45"/>
      <c r="R16" s="44"/>
      <c r="S16" s="6"/>
      <c r="T16" s="6"/>
      <c r="U16" s="6"/>
      <c r="V16" s="45"/>
      <c r="W16" s="35"/>
      <c r="X16" s="10"/>
      <c r="Y16" s="12"/>
    </row>
    <row r="17" spans="1:25" ht="71.25" hidden="1" customHeight="1" x14ac:dyDescent="0.25">
      <c r="A17" s="31"/>
      <c r="B17" s="12">
        <v>2</v>
      </c>
      <c r="C17" s="10" t="s">
        <v>45</v>
      </c>
      <c r="D17" s="6"/>
      <c r="E17" s="6"/>
      <c r="F17" s="6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12"/>
      <c r="X17" s="12" t="s">
        <v>51</v>
      </c>
      <c r="Y17" s="12" t="s">
        <v>63</v>
      </c>
    </row>
    <row r="18" spans="1:25" ht="18.75" customHeight="1" x14ac:dyDescent="0.25">
      <c r="A18" s="31"/>
      <c r="B18" s="97" t="s">
        <v>16</v>
      </c>
      <c r="C18" s="97"/>
      <c r="D18" s="97"/>
      <c r="E18" s="97"/>
      <c r="F18" s="97"/>
      <c r="G18" s="97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7"/>
      <c r="X18" s="97"/>
      <c r="Y18" s="97"/>
    </row>
    <row r="19" spans="1:25" ht="47.25" hidden="1" x14ac:dyDescent="0.25">
      <c r="A19" s="31">
        <v>3</v>
      </c>
      <c r="B19" s="12">
        <v>1</v>
      </c>
      <c r="C19" s="10" t="s">
        <v>46</v>
      </c>
      <c r="D19" s="6" t="s">
        <v>62</v>
      </c>
      <c r="E19" s="6" t="s">
        <v>62</v>
      </c>
      <c r="F19" s="6" t="s">
        <v>62</v>
      </c>
      <c r="G19" s="72">
        <f>H19+M19+R19</f>
        <v>0</v>
      </c>
      <c r="H19" s="44"/>
      <c r="I19" s="6"/>
      <c r="J19" s="6"/>
      <c r="K19" s="6"/>
      <c r="L19" s="38"/>
      <c r="M19" s="44"/>
      <c r="N19" s="6"/>
      <c r="O19" s="6"/>
      <c r="P19" s="6"/>
      <c r="Q19" s="45"/>
      <c r="R19" s="44"/>
      <c r="S19" s="6"/>
      <c r="T19" s="6"/>
      <c r="U19" s="6"/>
      <c r="V19" s="45"/>
      <c r="W19" s="35">
        <v>2020</v>
      </c>
      <c r="X19" s="12" t="s">
        <v>51</v>
      </c>
      <c r="Y19" s="12" t="s">
        <v>63</v>
      </c>
    </row>
    <row r="20" spans="1:25" ht="69" customHeight="1" x14ac:dyDescent="0.25">
      <c r="A20" s="31">
        <v>3</v>
      </c>
      <c r="B20" s="12">
        <v>1</v>
      </c>
      <c r="C20" s="10" t="s">
        <v>47</v>
      </c>
      <c r="D20" s="6">
        <v>0.04</v>
      </c>
      <c r="E20" s="6"/>
      <c r="F20" s="38" t="s">
        <v>62</v>
      </c>
      <c r="G20" s="87">
        <f>H20+M20+R20</f>
        <v>25</v>
      </c>
      <c r="H20" s="44"/>
      <c r="I20" s="6"/>
      <c r="J20" s="6"/>
      <c r="K20" s="6"/>
      <c r="L20" s="38"/>
      <c r="M20" s="44"/>
      <c r="N20" s="6"/>
      <c r="O20" s="6"/>
      <c r="P20" s="6"/>
      <c r="Q20" s="45"/>
      <c r="R20" s="44">
        <f>S20+T20+U20+V20</f>
        <v>25</v>
      </c>
      <c r="S20" s="6"/>
      <c r="T20" s="6">
        <v>22.3</v>
      </c>
      <c r="U20" s="6">
        <v>2.7</v>
      </c>
      <c r="V20" s="45"/>
      <c r="W20" s="35">
        <v>2017</v>
      </c>
      <c r="X20" s="74" t="s">
        <v>74</v>
      </c>
      <c r="Y20" s="12" t="s">
        <v>63</v>
      </c>
    </row>
    <row r="21" spans="1:25" ht="20.25" customHeight="1" x14ac:dyDescent="0.25">
      <c r="A21" s="79"/>
      <c r="B21" s="131" t="s">
        <v>48</v>
      </c>
      <c r="C21" s="132"/>
      <c r="D21" s="132"/>
      <c r="E21" s="132"/>
      <c r="F21" s="132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32"/>
      <c r="X21" s="132"/>
      <c r="Y21" s="134"/>
    </row>
    <row r="22" spans="1:25" ht="87" customHeight="1" x14ac:dyDescent="0.25">
      <c r="A22" s="31">
        <v>4</v>
      </c>
      <c r="B22" s="13">
        <v>1</v>
      </c>
      <c r="C22" s="14" t="s">
        <v>49</v>
      </c>
      <c r="D22" s="15" t="s">
        <v>69</v>
      </c>
      <c r="E22" s="15" t="s">
        <v>62</v>
      </c>
      <c r="F22" s="39" t="s">
        <v>62</v>
      </c>
      <c r="G22" s="86">
        <f>H22+M22+R22</f>
        <v>21</v>
      </c>
      <c r="H22" s="42"/>
      <c r="I22" s="15"/>
      <c r="J22" s="15"/>
      <c r="K22" s="15"/>
      <c r="L22" s="39"/>
      <c r="M22" s="42">
        <f>N22+O22+P22+Q22</f>
        <v>11</v>
      </c>
      <c r="N22" s="15"/>
      <c r="O22" s="15"/>
      <c r="P22" s="15"/>
      <c r="Q22" s="43">
        <v>11</v>
      </c>
      <c r="R22" s="42">
        <f>S22+T22+U22+V22</f>
        <v>10</v>
      </c>
      <c r="S22" s="15"/>
      <c r="T22" s="15"/>
      <c r="U22" s="15"/>
      <c r="V22" s="43">
        <v>10</v>
      </c>
      <c r="W22" s="56">
        <v>2016</v>
      </c>
      <c r="X22" s="13" t="s">
        <v>90</v>
      </c>
      <c r="Y22" s="75" t="s">
        <v>83</v>
      </c>
    </row>
    <row r="23" spans="1:25" ht="85.5" hidden="1" customHeight="1" x14ac:dyDescent="0.25">
      <c r="A23" s="33">
        <v>5</v>
      </c>
      <c r="B23" s="13">
        <v>2</v>
      </c>
      <c r="C23" s="32" t="s">
        <v>53</v>
      </c>
      <c r="D23" s="15" t="s">
        <v>62</v>
      </c>
      <c r="E23" s="15" t="s">
        <v>62</v>
      </c>
      <c r="F23" s="39" t="s">
        <v>62</v>
      </c>
      <c r="G23" s="86">
        <f>H23+M23+R23</f>
        <v>0</v>
      </c>
      <c r="H23" s="42">
        <f>I23+J23+K23+L23</f>
        <v>0</v>
      </c>
      <c r="I23" s="15"/>
      <c r="J23" s="15"/>
      <c r="K23" s="15"/>
      <c r="L23" s="39">
        <f>16.506-16.506</f>
        <v>0</v>
      </c>
      <c r="M23" s="42"/>
      <c r="N23" s="15"/>
      <c r="O23" s="15"/>
      <c r="P23" s="15"/>
      <c r="Q23" s="43"/>
      <c r="R23" s="42"/>
      <c r="S23" s="15"/>
      <c r="T23" s="15"/>
      <c r="U23" s="15"/>
      <c r="V23" s="43"/>
      <c r="W23" s="56">
        <v>2014</v>
      </c>
      <c r="X23" s="13" t="s">
        <v>85</v>
      </c>
      <c r="Y23" s="75" t="s">
        <v>83</v>
      </c>
    </row>
    <row r="24" spans="1:25" ht="88.5" customHeight="1" x14ac:dyDescent="0.25">
      <c r="A24" s="31">
        <v>5</v>
      </c>
      <c r="B24" s="13">
        <v>2</v>
      </c>
      <c r="C24" s="14" t="s">
        <v>54</v>
      </c>
      <c r="D24" s="15" t="s">
        <v>62</v>
      </c>
      <c r="E24" s="15" t="s">
        <v>62</v>
      </c>
      <c r="F24" s="39" t="s">
        <v>62</v>
      </c>
      <c r="G24" s="86">
        <f>H24+M24+R24</f>
        <v>5.7530000000000001</v>
      </c>
      <c r="H24" s="42"/>
      <c r="I24" s="15"/>
      <c r="J24" s="15"/>
      <c r="K24" s="15"/>
      <c r="L24" s="39"/>
      <c r="M24" s="42"/>
      <c r="N24" s="15"/>
      <c r="O24" s="15"/>
      <c r="P24" s="15"/>
      <c r="Q24" s="43"/>
      <c r="R24" s="42">
        <f>S24+T24+U24+V24</f>
        <v>5.7530000000000001</v>
      </c>
      <c r="S24" s="15"/>
      <c r="T24" s="15"/>
      <c r="U24" s="15"/>
      <c r="V24" s="43">
        <v>5.7530000000000001</v>
      </c>
      <c r="W24" s="56">
        <v>2018</v>
      </c>
      <c r="X24" s="80" t="s">
        <v>91</v>
      </c>
      <c r="Y24" s="75" t="s">
        <v>83</v>
      </c>
    </row>
    <row r="25" spans="1:25" ht="21" customHeight="1" x14ac:dyDescent="0.25">
      <c r="A25" s="79"/>
      <c r="B25" s="131" t="s">
        <v>26</v>
      </c>
      <c r="C25" s="132"/>
      <c r="D25" s="132"/>
      <c r="E25" s="132"/>
      <c r="F25" s="132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2"/>
      <c r="X25" s="132"/>
      <c r="Y25" s="134"/>
    </row>
    <row r="26" spans="1:25" ht="21" customHeight="1" x14ac:dyDescent="0.25">
      <c r="A26" s="31"/>
      <c r="B26" s="129" t="s">
        <v>9</v>
      </c>
      <c r="C26" s="129"/>
      <c r="D26" s="129"/>
      <c r="E26" s="129"/>
      <c r="F26" s="129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29"/>
      <c r="X26" s="129"/>
      <c r="Y26" s="129"/>
    </row>
    <row r="27" spans="1:25" ht="163.5" customHeight="1" x14ac:dyDescent="0.25">
      <c r="A27" s="31">
        <v>6</v>
      </c>
      <c r="B27" s="13">
        <v>1</v>
      </c>
      <c r="C27" s="9" t="s">
        <v>55</v>
      </c>
      <c r="D27" s="4" t="s">
        <v>62</v>
      </c>
      <c r="E27" s="4" t="s">
        <v>62</v>
      </c>
      <c r="F27" s="40" t="s">
        <v>62</v>
      </c>
      <c r="G27" s="90">
        <f>H27+M27+R27</f>
        <v>34.252000000000002</v>
      </c>
      <c r="H27" s="50"/>
      <c r="I27" s="9"/>
      <c r="J27" s="9"/>
      <c r="K27" s="9"/>
      <c r="L27" s="55"/>
      <c r="M27" s="50"/>
      <c r="N27" s="9"/>
      <c r="O27" s="9"/>
      <c r="P27" s="9"/>
      <c r="Q27" s="51"/>
      <c r="R27" s="50">
        <f>S27+T27+U27+V27</f>
        <v>34.252000000000002</v>
      </c>
      <c r="S27" s="9"/>
      <c r="T27" s="9">
        <v>32.552</v>
      </c>
      <c r="U27" s="9">
        <v>1.7</v>
      </c>
      <c r="V27" s="51"/>
      <c r="W27" s="57">
        <v>2017</v>
      </c>
      <c r="X27" s="4" t="s">
        <v>92</v>
      </c>
      <c r="Y27" s="12" t="s">
        <v>63</v>
      </c>
    </row>
    <row r="28" spans="1:25" ht="65.25" customHeight="1" x14ac:dyDescent="0.25">
      <c r="A28" s="31">
        <v>7</v>
      </c>
      <c r="B28" s="4">
        <v>2</v>
      </c>
      <c r="C28" s="9" t="s">
        <v>56</v>
      </c>
      <c r="D28" s="4" t="s">
        <v>62</v>
      </c>
      <c r="E28" s="4" t="s">
        <v>62</v>
      </c>
      <c r="F28" s="40" t="s">
        <v>62</v>
      </c>
      <c r="G28" s="90">
        <f>H28+M28+R28</f>
        <v>16.5</v>
      </c>
      <c r="H28" s="48"/>
      <c r="I28" s="7"/>
      <c r="J28" s="7"/>
      <c r="K28" s="7"/>
      <c r="L28" s="41"/>
      <c r="M28" s="48"/>
      <c r="N28" s="7"/>
      <c r="O28" s="7"/>
      <c r="P28" s="7"/>
      <c r="Q28" s="49"/>
      <c r="R28" s="50">
        <f>S28+T28+U28+V28</f>
        <v>16.5</v>
      </c>
      <c r="S28" s="7"/>
      <c r="T28" s="7">
        <v>14</v>
      </c>
      <c r="U28" s="7">
        <v>2.5</v>
      </c>
      <c r="V28" s="49"/>
      <c r="W28" s="57">
        <v>2018</v>
      </c>
      <c r="X28" s="4" t="s">
        <v>74</v>
      </c>
      <c r="Y28" s="12" t="s">
        <v>63</v>
      </c>
    </row>
    <row r="29" spans="1:25" ht="22.5" customHeight="1" x14ac:dyDescent="0.25">
      <c r="A29" s="31"/>
      <c r="B29" s="97" t="s">
        <v>3</v>
      </c>
      <c r="C29" s="97"/>
      <c r="D29" s="97"/>
      <c r="E29" s="97"/>
      <c r="F29" s="97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7"/>
      <c r="X29" s="97"/>
      <c r="Y29" s="97"/>
    </row>
    <row r="30" spans="1:25" ht="19.5" customHeight="1" x14ac:dyDescent="0.25">
      <c r="A30" s="31"/>
      <c r="B30" s="12"/>
      <c r="C30" s="10" t="s">
        <v>62</v>
      </c>
      <c r="D30" s="12"/>
      <c r="E30" s="12"/>
      <c r="F30" s="82"/>
      <c r="G30" s="87"/>
      <c r="H30" s="44"/>
      <c r="I30" s="6"/>
      <c r="J30" s="6"/>
      <c r="K30" s="6"/>
      <c r="L30" s="38"/>
      <c r="M30" s="44"/>
      <c r="N30" s="6"/>
      <c r="O30" s="6"/>
      <c r="P30" s="6"/>
      <c r="Q30" s="45"/>
      <c r="R30" s="44"/>
      <c r="S30" s="6"/>
      <c r="T30" s="6"/>
      <c r="U30" s="6"/>
      <c r="V30" s="45"/>
      <c r="W30" s="35"/>
      <c r="X30" s="9"/>
      <c r="Y30" s="10"/>
    </row>
    <row r="31" spans="1:25" ht="18.75" customHeight="1" x14ac:dyDescent="0.25">
      <c r="A31" s="31"/>
      <c r="B31" s="97" t="s">
        <v>7</v>
      </c>
      <c r="C31" s="97"/>
      <c r="D31" s="97"/>
      <c r="E31" s="97"/>
      <c r="F31" s="97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7"/>
      <c r="X31" s="97"/>
      <c r="Y31" s="97"/>
    </row>
    <row r="32" spans="1:25" ht="22.5" customHeight="1" x14ac:dyDescent="0.25">
      <c r="A32" s="31"/>
      <c r="B32" s="12"/>
      <c r="C32" s="10" t="s">
        <v>62</v>
      </c>
      <c r="D32" s="6"/>
      <c r="E32" s="6"/>
      <c r="F32" s="38"/>
      <c r="G32" s="87"/>
      <c r="H32" s="44"/>
      <c r="I32" s="6"/>
      <c r="J32" s="6"/>
      <c r="K32" s="6"/>
      <c r="L32" s="38"/>
      <c r="M32" s="44"/>
      <c r="N32" s="6"/>
      <c r="O32" s="6"/>
      <c r="P32" s="6"/>
      <c r="Q32" s="45"/>
      <c r="R32" s="44"/>
      <c r="S32" s="6"/>
      <c r="T32" s="6"/>
      <c r="U32" s="6"/>
      <c r="V32" s="45"/>
      <c r="W32" s="58"/>
      <c r="X32" s="9"/>
      <c r="Y32" s="10"/>
    </row>
    <row r="33" spans="1:25" ht="21" customHeight="1" x14ac:dyDescent="0.25">
      <c r="A33" s="79"/>
      <c r="B33" s="122" t="s">
        <v>27</v>
      </c>
      <c r="C33" s="123"/>
      <c r="D33" s="123"/>
      <c r="E33" s="123"/>
      <c r="F33" s="123"/>
      <c r="G33" s="128"/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8"/>
      <c r="W33" s="123"/>
      <c r="X33" s="123"/>
      <c r="Y33" s="125"/>
    </row>
    <row r="34" spans="1:25" ht="20.25" customHeight="1" x14ac:dyDescent="0.25">
      <c r="A34" s="31"/>
      <c r="B34" s="11"/>
      <c r="C34" s="10" t="s">
        <v>62</v>
      </c>
      <c r="D34" s="12"/>
      <c r="E34" s="12"/>
      <c r="F34" s="82"/>
      <c r="G34" s="83"/>
      <c r="H34" s="36"/>
      <c r="I34" s="28"/>
      <c r="J34" s="28"/>
      <c r="K34" s="28"/>
      <c r="L34" s="27"/>
      <c r="M34" s="36"/>
      <c r="N34" s="28"/>
      <c r="O34" s="28"/>
      <c r="P34" s="28"/>
      <c r="Q34" s="37"/>
      <c r="R34" s="36"/>
      <c r="S34" s="28"/>
      <c r="T34" s="28"/>
      <c r="U34" s="28"/>
      <c r="V34" s="37"/>
      <c r="W34" s="35"/>
      <c r="X34" s="9"/>
      <c r="Y34" s="10"/>
    </row>
    <row r="35" spans="1:25" ht="21" customHeight="1" x14ac:dyDescent="0.25">
      <c r="A35" s="79"/>
      <c r="B35" s="122" t="s">
        <v>28</v>
      </c>
      <c r="C35" s="123"/>
      <c r="D35" s="123"/>
      <c r="E35" s="123"/>
      <c r="F35" s="123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3"/>
      <c r="X35" s="123"/>
      <c r="Y35" s="125"/>
    </row>
    <row r="36" spans="1:25" ht="24" customHeight="1" x14ac:dyDescent="0.25">
      <c r="A36" s="31"/>
      <c r="B36" s="97" t="s">
        <v>4</v>
      </c>
      <c r="C36" s="97"/>
      <c r="D36" s="97"/>
      <c r="E36" s="97"/>
      <c r="F36" s="97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7"/>
      <c r="X36" s="97"/>
      <c r="Y36" s="97"/>
    </row>
    <row r="37" spans="1:25" ht="48" customHeight="1" x14ac:dyDescent="0.25">
      <c r="A37" s="31">
        <v>8</v>
      </c>
      <c r="B37" s="13">
        <v>1</v>
      </c>
      <c r="C37" s="14" t="s">
        <v>57</v>
      </c>
      <c r="D37" s="15"/>
      <c r="E37" s="15"/>
      <c r="F37" s="39"/>
      <c r="G37" s="86">
        <f>H37+M37+R37</f>
        <v>100</v>
      </c>
      <c r="H37" s="42"/>
      <c r="I37" s="15"/>
      <c r="J37" s="15"/>
      <c r="K37" s="15"/>
      <c r="L37" s="39"/>
      <c r="M37" s="42"/>
      <c r="N37" s="15"/>
      <c r="O37" s="15"/>
      <c r="P37" s="15"/>
      <c r="Q37" s="43"/>
      <c r="R37" s="42">
        <f>S37+T37+U37+V37</f>
        <v>100</v>
      </c>
      <c r="S37" s="15">
        <v>70</v>
      </c>
      <c r="T37" s="15">
        <v>28</v>
      </c>
      <c r="U37" s="15">
        <v>2</v>
      </c>
      <c r="V37" s="43"/>
      <c r="W37" s="56" t="s">
        <v>78</v>
      </c>
      <c r="X37" s="4" t="s">
        <v>74</v>
      </c>
      <c r="Y37" s="12" t="s">
        <v>63</v>
      </c>
    </row>
    <row r="38" spans="1:25" ht="51" customHeight="1" x14ac:dyDescent="0.25">
      <c r="A38" s="31">
        <v>9</v>
      </c>
      <c r="B38" s="13">
        <v>2</v>
      </c>
      <c r="C38" s="14" t="s">
        <v>58</v>
      </c>
      <c r="D38" s="15"/>
      <c r="E38" s="15"/>
      <c r="F38" s="39"/>
      <c r="G38" s="86">
        <f>H38+M38+R38</f>
        <v>85</v>
      </c>
      <c r="H38" s="42"/>
      <c r="I38" s="15"/>
      <c r="J38" s="15"/>
      <c r="K38" s="15"/>
      <c r="L38" s="39"/>
      <c r="M38" s="42"/>
      <c r="N38" s="15"/>
      <c r="O38" s="15"/>
      <c r="P38" s="15"/>
      <c r="Q38" s="43"/>
      <c r="R38" s="42">
        <f>S38+T38+U38+V38</f>
        <v>85</v>
      </c>
      <c r="S38" s="15">
        <v>60</v>
      </c>
      <c r="T38" s="15">
        <v>23.7</v>
      </c>
      <c r="U38" s="15">
        <v>1.3</v>
      </c>
      <c r="V38" s="43"/>
      <c r="W38" s="56" t="s">
        <v>79</v>
      </c>
      <c r="X38" s="4" t="s">
        <v>74</v>
      </c>
      <c r="Y38" s="12" t="s">
        <v>63</v>
      </c>
    </row>
    <row r="39" spans="1:25" ht="24.75" customHeight="1" x14ac:dyDescent="0.25">
      <c r="A39" s="31"/>
      <c r="B39" s="97" t="s">
        <v>5</v>
      </c>
      <c r="C39" s="97"/>
      <c r="D39" s="97"/>
      <c r="E39" s="97"/>
      <c r="F39" s="97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7"/>
      <c r="X39" s="97"/>
      <c r="Y39" s="97"/>
    </row>
    <row r="40" spans="1:25" ht="91.5" customHeight="1" x14ac:dyDescent="0.25">
      <c r="A40" s="31">
        <v>10</v>
      </c>
      <c r="B40" s="12">
        <v>1</v>
      </c>
      <c r="C40" s="9" t="s">
        <v>81</v>
      </c>
      <c r="D40" s="7"/>
      <c r="E40" s="7"/>
      <c r="F40" s="41"/>
      <c r="G40" s="89">
        <f>H40+M40+R40</f>
        <v>0.5</v>
      </c>
      <c r="H40" s="48"/>
      <c r="I40" s="7"/>
      <c r="J40" s="7"/>
      <c r="K40" s="7"/>
      <c r="L40" s="41"/>
      <c r="M40" s="48"/>
      <c r="N40" s="7"/>
      <c r="O40" s="7"/>
      <c r="P40" s="7"/>
      <c r="Q40" s="49"/>
      <c r="R40" s="48">
        <f>S40+T40+U40+V40</f>
        <v>0.5</v>
      </c>
      <c r="S40" s="7"/>
      <c r="T40" s="7">
        <v>0.5</v>
      </c>
      <c r="U40" s="7"/>
      <c r="V40" s="49"/>
      <c r="W40" s="35">
        <v>2020</v>
      </c>
      <c r="X40" s="4" t="s">
        <v>74</v>
      </c>
      <c r="Y40" s="12" t="s">
        <v>63</v>
      </c>
    </row>
    <row r="41" spans="1:25" ht="24" customHeight="1" x14ac:dyDescent="0.25">
      <c r="A41" s="31"/>
      <c r="B41" s="97" t="s">
        <v>6</v>
      </c>
      <c r="C41" s="97"/>
      <c r="D41" s="97"/>
      <c r="E41" s="97"/>
      <c r="F41" s="97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7"/>
      <c r="X41" s="97"/>
      <c r="Y41" s="97"/>
    </row>
    <row r="42" spans="1:25" ht="61.5" customHeight="1" x14ac:dyDescent="0.25">
      <c r="A42" s="31">
        <v>11</v>
      </c>
      <c r="B42" s="12">
        <v>1</v>
      </c>
      <c r="C42" s="8" t="s">
        <v>59</v>
      </c>
      <c r="D42" s="6"/>
      <c r="E42" s="6"/>
      <c r="F42" s="38"/>
      <c r="G42" s="87">
        <f>H42+M42+R42</f>
        <v>11</v>
      </c>
      <c r="H42" s="44"/>
      <c r="I42" s="6"/>
      <c r="J42" s="6"/>
      <c r="K42" s="6"/>
      <c r="L42" s="38"/>
      <c r="M42" s="44"/>
      <c r="N42" s="6"/>
      <c r="O42" s="6"/>
      <c r="P42" s="6"/>
      <c r="Q42" s="45"/>
      <c r="R42" s="44">
        <f>S42+T42+U42+V42</f>
        <v>11</v>
      </c>
      <c r="S42" s="6"/>
      <c r="T42" s="6">
        <v>10.45</v>
      </c>
      <c r="U42" s="6">
        <v>0.55000000000000004</v>
      </c>
      <c r="V42" s="45"/>
      <c r="W42" s="35">
        <v>2017</v>
      </c>
      <c r="X42" s="4" t="s">
        <v>93</v>
      </c>
      <c r="Y42" s="12" t="s">
        <v>63</v>
      </c>
    </row>
    <row r="43" spans="1:25" ht="48" customHeight="1" x14ac:dyDescent="0.25">
      <c r="A43" s="31">
        <v>12</v>
      </c>
      <c r="B43" s="12">
        <v>2</v>
      </c>
      <c r="C43" s="8" t="s">
        <v>82</v>
      </c>
      <c r="D43" s="6"/>
      <c r="E43" s="6"/>
      <c r="F43" s="38"/>
      <c r="G43" s="87">
        <f>H43+M43+R43</f>
        <v>4</v>
      </c>
      <c r="H43" s="44"/>
      <c r="I43" s="6"/>
      <c r="J43" s="6"/>
      <c r="K43" s="6"/>
      <c r="L43" s="38"/>
      <c r="M43" s="44"/>
      <c r="N43" s="6"/>
      <c r="O43" s="6"/>
      <c r="P43" s="6"/>
      <c r="Q43" s="45"/>
      <c r="R43" s="44">
        <f>S43+T43+U43+V43</f>
        <v>4</v>
      </c>
      <c r="S43" s="6"/>
      <c r="T43" s="6">
        <v>3.6</v>
      </c>
      <c r="U43" s="6">
        <v>0.4</v>
      </c>
      <c r="V43" s="45"/>
      <c r="W43" s="35">
        <v>2016</v>
      </c>
      <c r="X43" s="4" t="s">
        <v>94</v>
      </c>
      <c r="Y43" s="12" t="s">
        <v>63</v>
      </c>
    </row>
    <row r="44" spans="1:25" ht="21" customHeight="1" x14ac:dyDescent="0.25">
      <c r="A44" s="31"/>
      <c r="B44" s="102" t="s">
        <v>8</v>
      </c>
      <c r="C44" s="103"/>
      <c r="D44" s="103"/>
      <c r="E44" s="103"/>
      <c r="F44" s="103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3"/>
      <c r="X44" s="103"/>
      <c r="Y44" s="105"/>
    </row>
    <row r="45" spans="1:25" ht="53.25" customHeight="1" x14ac:dyDescent="0.25">
      <c r="A45" s="31">
        <v>13</v>
      </c>
      <c r="B45" s="12">
        <v>1</v>
      </c>
      <c r="C45" s="10" t="s">
        <v>44</v>
      </c>
      <c r="D45" s="6"/>
      <c r="E45" s="6"/>
      <c r="F45" s="38"/>
      <c r="G45" s="87">
        <f>H45+M45+R45</f>
        <v>38.749999999999993</v>
      </c>
      <c r="H45" s="44"/>
      <c r="I45" s="6"/>
      <c r="J45" s="6"/>
      <c r="K45" s="6"/>
      <c r="L45" s="38"/>
      <c r="M45" s="44"/>
      <c r="N45" s="6"/>
      <c r="O45" s="6"/>
      <c r="P45" s="6"/>
      <c r="Q45" s="45"/>
      <c r="R45" s="44">
        <f>S45+T45+U45+V45</f>
        <v>38.749999999999993</v>
      </c>
      <c r="S45" s="6">
        <v>34.869999999999997</v>
      </c>
      <c r="T45" s="6">
        <v>1.94</v>
      </c>
      <c r="U45" s="6">
        <v>1.94</v>
      </c>
      <c r="V45" s="45"/>
      <c r="W45" s="35">
        <v>2020</v>
      </c>
      <c r="X45" s="4" t="s">
        <v>74</v>
      </c>
      <c r="Y45" s="100" t="s">
        <v>63</v>
      </c>
    </row>
    <row r="46" spans="1:25" ht="47.25" customHeight="1" x14ac:dyDescent="0.25">
      <c r="A46" s="31">
        <v>14</v>
      </c>
      <c r="B46" s="65" t="s">
        <v>95</v>
      </c>
      <c r="C46" s="10" t="s">
        <v>96</v>
      </c>
      <c r="D46" s="6"/>
      <c r="E46" s="6"/>
      <c r="F46" s="38"/>
      <c r="G46" s="87">
        <f>H46+M46+R46</f>
        <v>51.250000000000007</v>
      </c>
      <c r="H46" s="44"/>
      <c r="I46" s="6"/>
      <c r="J46" s="6"/>
      <c r="K46" s="6"/>
      <c r="L46" s="38"/>
      <c r="M46" s="44"/>
      <c r="N46" s="6"/>
      <c r="O46" s="6"/>
      <c r="P46" s="6"/>
      <c r="Q46" s="45"/>
      <c r="R46" s="44">
        <f>S46+T46+U46+V46</f>
        <v>51.250000000000007</v>
      </c>
      <c r="S46" s="67">
        <v>46.1</v>
      </c>
      <c r="T46" s="67">
        <v>2.5750000000000002</v>
      </c>
      <c r="U46" s="67">
        <v>2.5750000000000002</v>
      </c>
      <c r="V46" s="45"/>
      <c r="W46" s="35">
        <v>2020</v>
      </c>
      <c r="X46" s="91" t="s">
        <v>97</v>
      </c>
      <c r="Y46" s="101"/>
    </row>
    <row r="47" spans="1:25" ht="51.75" customHeight="1" x14ac:dyDescent="0.25">
      <c r="A47" s="31">
        <v>15</v>
      </c>
      <c r="B47" s="12">
        <v>3</v>
      </c>
      <c r="C47" s="10" t="s">
        <v>60</v>
      </c>
      <c r="D47" s="6"/>
      <c r="E47" s="6"/>
      <c r="F47" s="38"/>
      <c r="G47" s="87">
        <f>H47+M47+R47</f>
        <v>5</v>
      </c>
      <c r="H47" s="44"/>
      <c r="I47" s="6"/>
      <c r="J47" s="6"/>
      <c r="K47" s="6"/>
      <c r="L47" s="38"/>
      <c r="M47" s="44"/>
      <c r="N47" s="6"/>
      <c r="O47" s="6"/>
      <c r="P47" s="6"/>
      <c r="Q47" s="45"/>
      <c r="R47" s="44">
        <f>S47+T47+U47+V47</f>
        <v>5</v>
      </c>
      <c r="S47" s="6"/>
      <c r="T47" s="6">
        <v>3.5</v>
      </c>
      <c r="U47" s="6">
        <v>1.5</v>
      </c>
      <c r="V47" s="45"/>
      <c r="W47" s="35">
        <v>2017</v>
      </c>
      <c r="X47" s="4" t="s">
        <v>74</v>
      </c>
      <c r="Y47" s="12" t="s">
        <v>63</v>
      </c>
    </row>
    <row r="48" spans="1:25" ht="50.25" customHeight="1" x14ac:dyDescent="0.25">
      <c r="A48" s="31">
        <v>16</v>
      </c>
      <c r="B48" s="12">
        <v>4</v>
      </c>
      <c r="C48" s="10" t="s">
        <v>61</v>
      </c>
      <c r="D48" s="6"/>
      <c r="E48" s="6"/>
      <c r="F48" s="38"/>
      <c r="G48" s="87">
        <f>H48+M48+R48</f>
        <v>5</v>
      </c>
      <c r="H48" s="70"/>
      <c r="I48" s="71"/>
      <c r="J48" s="71"/>
      <c r="K48" s="71"/>
      <c r="L48" s="72"/>
      <c r="M48" s="70"/>
      <c r="N48" s="71"/>
      <c r="O48" s="71"/>
      <c r="P48" s="71"/>
      <c r="Q48" s="73"/>
      <c r="R48" s="70">
        <f>S48+T48+U48+V48</f>
        <v>5</v>
      </c>
      <c r="S48" s="71"/>
      <c r="T48" s="71">
        <v>3.5</v>
      </c>
      <c r="U48" s="71">
        <v>1.5</v>
      </c>
      <c r="V48" s="73"/>
      <c r="W48" s="35">
        <v>2018</v>
      </c>
      <c r="X48" s="4" t="s">
        <v>74</v>
      </c>
      <c r="Y48" s="12" t="s">
        <v>63</v>
      </c>
    </row>
    <row r="49" spans="1:25" ht="50.25" customHeight="1" x14ac:dyDescent="0.25">
      <c r="A49" s="31">
        <v>17</v>
      </c>
      <c r="B49" s="12">
        <v>5</v>
      </c>
      <c r="C49" s="10" t="s">
        <v>64</v>
      </c>
      <c r="D49" s="6"/>
      <c r="E49" s="6"/>
      <c r="F49" s="38"/>
      <c r="G49" s="87">
        <f>H49+M49+R49</f>
        <v>5</v>
      </c>
      <c r="H49" s="44"/>
      <c r="I49" s="6"/>
      <c r="J49" s="6"/>
      <c r="K49" s="6"/>
      <c r="L49" s="45"/>
      <c r="M49" s="44"/>
      <c r="N49" s="6"/>
      <c r="O49" s="6"/>
      <c r="P49" s="6"/>
      <c r="Q49" s="45"/>
      <c r="R49" s="44">
        <v>5</v>
      </c>
      <c r="S49" s="6"/>
      <c r="T49" s="6">
        <v>3.5</v>
      </c>
      <c r="U49" s="6">
        <v>1.5</v>
      </c>
      <c r="V49" s="45"/>
      <c r="W49" s="35">
        <v>2017</v>
      </c>
      <c r="X49" s="4" t="s">
        <v>74</v>
      </c>
      <c r="Y49" s="12" t="s">
        <v>63</v>
      </c>
    </row>
    <row r="50" spans="1:25" ht="69" hidden="1" customHeight="1" x14ac:dyDescent="0.25">
      <c r="A50" s="31"/>
      <c r="B50" s="66">
        <v>6</v>
      </c>
      <c r="C50" s="10" t="s">
        <v>73</v>
      </c>
      <c r="D50" s="6"/>
      <c r="E50" s="6"/>
      <c r="F50" s="6"/>
      <c r="G50" s="85">
        <f t="shared" ref="G50" si="0">H50+M50+R50</f>
        <v>0</v>
      </c>
      <c r="H50" s="44"/>
      <c r="I50" s="6"/>
      <c r="J50" s="6"/>
      <c r="K50" s="6"/>
      <c r="L50" s="45"/>
      <c r="M50" s="44"/>
      <c r="N50" s="6"/>
      <c r="O50" s="6"/>
      <c r="P50" s="6"/>
      <c r="Q50" s="45"/>
      <c r="R50" s="44">
        <f>SUM(S50:U50)</f>
        <v>0</v>
      </c>
      <c r="S50" s="6"/>
      <c r="T50" s="6"/>
      <c r="U50" s="6"/>
      <c r="V50" s="45"/>
      <c r="W50" s="35">
        <v>2020</v>
      </c>
      <c r="X50" s="4" t="s">
        <v>51</v>
      </c>
      <c r="Y50" s="66" t="s">
        <v>63</v>
      </c>
    </row>
    <row r="51" spans="1:25" ht="21" customHeight="1" x14ac:dyDescent="0.25">
      <c r="A51" s="31"/>
      <c r="B51" s="97" t="s">
        <v>84</v>
      </c>
      <c r="C51" s="97"/>
      <c r="D51" s="97"/>
      <c r="E51" s="97"/>
      <c r="F51" s="97"/>
      <c r="G51" s="98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7"/>
      <c r="X51" s="97"/>
      <c r="Y51" s="97"/>
    </row>
    <row r="52" spans="1:25" ht="50.25" customHeight="1" x14ac:dyDescent="0.25">
      <c r="A52" s="31">
        <v>18</v>
      </c>
      <c r="B52" s="66">
        <v>1</v>
      </c>
      <c r="C52" s="10" t="s">
        <v>72</v>
      </c>
      <c r="D52" s="6"/>
      <c r="E52" s="6"/>
      <c r="F52" s="38"/>
      <c r="G52" s="87">
        <f>H52+M52+R52</f>
        <v>10</v>
      </c>
      <c r="H52" s="44"/>
      <c r="I52" s="6"/>
      <c r="J52" s="6"/>
      <c r="K52" s="6"/>
      <c r="L52" s="45"/>
      <c r="M52" s="76"/>
      <c r="N52" s="6"/>
      <c r="O52" s="6"/>
      <c r="P52" s="6"/>
      <c r="Q52" s="45"/>
      <c r="R52" s="44">
        <f>SUM(S52:V52)</f>
        <v>10</v>
      </c>
      <c r="S52" s="6"/>
      <c r="T52" s="6">
        <v>9</v>
      </c>
      <c r="U52" s="6">
        <v>1</v>
      </c>
      <c r="V52" s="45"/>
      <c r="W52" s="35" t="s">
        <v>80</v>
      </c>
      <c r="X52" s="4" t="s">
        <v>74</v>
      </c>
      <c r="Y52" s="66" t="s">
        <v>63</v>
      </c>
    </row>
    <row r="53" spans="1:25" ht="27" customHeight="1" thickBot="1" x14ac:dyDescent="0.3">
      <c r="A53" s="33"/>
      <c r="B53" s="2"/>
      <c r="C53" s="16" t="s">
        <v>34</v>
      </c>
      <c r="D53" s="16"/>
      <c r="E53" s="16"/>
      <c r="F53" s="84"/>
      <c r="G53" s="88">
        <f>G13+G14+G20+G22+G23+G24+G27+G28+G37+G38+G40+G42+G43+G45+G46+G47+G48+G49+G52</f>
        <v>497.33150000000001</v>
      </c>
      <c r="H53" s="77">
        <f>H13+H14+H20+H22+H23+H24+H27+H28+H37+H38+H40+H42+H43+H45+H47+H48+H49+H52</f>
        <v>11.8248</v>
      </c>
      <c r="I53" s="53">
        <f t="shared" ref="I53:L53" si="1">I13+I14+I20+I22+I23+I24+I27+I28+I37+I38+I40+I42+I43+I45+I47+I48+I49+I52</f>
        <v>0</v>
      </c>
      <c r="J53" s="53">
        <f t="shared" si="1"/>
        <v>11.8248</v>
      </c>
      <c r="K53" s="53">
        <f t="shared" si="1"/>
        <v>0</v>
      </c>
      <c r="L53" s="54">
        <f t="shared" si="1"/>
        <v>0</v>
      </c>
      <c r="M53" s="77">
        <f>M13+M14+M20+M22+M23+M24+M27+M28+M37+M38+M40+M42+M43+M45+M47+M48+M49+M52</f>
        <v>43.5017</v>
      </c>
      <c r="N53" s="53">
        <f t="shared" ref="N53" si="2">N13+N14+N20+N22+N23+N24+N27+N28+N37+N38+N40+N42+N43+N45+N47+N48+N49+N52</f>
        <v>0</v>
      </c>
      <c r="O53" s="53">
        <f t="shared" ref="O53" si="3">O13+O14+O20+O22+O23+O24+O27+O28+O37+O38+O40+O42+O43+O45+O47+O48+O49+O52</f>
        <v>31.104700000000001</v>
      </c>
      <c r="P53" s="53">
        <f t="shared" ref="P53" si="4">P13+P14+P20+P22+P23+P24+P27+P28+P37+P38+P40+P42+P43+P45+P47+P48+P49+P52</f>
        <v>1.397</v>
      </c>
      <c r="Q53" s="54">
        <f t="shared" ref="Q53" si="5">Q13+Q14+Q20+Q22+Q23+Q24+Q27+Q28+Q37+Q38+Q40+Q42+Q43+Q45+Q47+Q48+Q49+Q52</f>
        <v>11</v>
      </c>
      <c r="R53" s="77">
        <f>R13+R14+R20+R22+R23+R24+R27+R28+R37+R38+R40+R42+R43+R45+R46+R47+R48+R49+R52</f>
        <v>442.005</v>
      </c>
      <c r="S53" s="53">
        <f>S13+S14+S20+S22+S23+S24+S27+S28+S37+S38+S40+S42+S43+S45+S46+S47+S48+S49+S52</f>
        <v>210.97</v>
      </c>
      <c r="T53" s="53">
        <f>T13+T14+T20+T22+T23+T24+T27+T28+T37+T38+T40+T42+T43+T45+T46+T47+T48+T49+T52</f>
        <v>192.99199999999996</v>
      </c>
      <c r="U53" s="53">
        <f>U13+U14+U20+U22+U23+U24+U27+U28+U37+U38+U40+U42+U43+U45+U46+U47+U48+U49+U52</f>
        <v>22.290000000000003</v>
      </c>
      <c r="V53" s="54">
        <f t="shared" ref="V53" si="6">V13+V14+V20+V22+V23+V24+V27+V28+V37+V38+V40+V42+V43+V45+V47+V48+V49+V52</f>
        <v>15.753</v>
      </c>
      <c r="W53" s="59"/>
      <c r="X53" s="3"/>
      <c r="Y53" s="3"/>
    </row>
    <row r="54" spans="1:25" x14ac:dyDescent="0.25">
      <c r="B54" s="1"/>
      <c r="C54" s="1"/>
      <c r="D54" s="1"/>
      <c r="E54" s="1"/>
      <c r="F54" s="1"/>
      <c r="G54" s="23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5" ht="15" customHeight="1" x14ac:dyDescent="0.25">
      <c r="B55" s="96" t="s">
        <v>40</v>
      </c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</row>
    <row r="56" spans="1:25" ht="33" customHeight="1" x14ac:dyDescent="0.25">
      <c r="B56" s="96" t="s">
        <v>42</v>
      </c>
      <c r="C56" s="9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</row>
    <row r="57" spans="1:25" ht="15" customHeight="1" x14ac:dyDescent="0.25">
      <c r="B57" s="96" t="s">
        <v>22</v>
      </c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</row>
    <row r="58" spans="1:25" ht="15" customHeight="1" x14ac:dyDescent="0.25">
      <c r="B58" s="96" t="s">
        <v>23</v>
      </c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</row>
    <row r="60" spans="1:25" ht="17.25" x14ac:dyDescent="0.3">
      <c r="B60" s="34" t="s">
        <v>70</v>
      </c>
      <c r="C60" s="68" t="s">
        <v>88</v>
      </c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</row>
    <row r="61" spans="1:25" ht="17.25" x14ac:dyDescent="0.3">
      <c r="B61" s="34" t="s">
        <v>71</v>
      </c>
      <c r="C61" s="68" t="s">
        <v>87</v>
      </c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</row>
  </sheetData>
  <mergeCells count="38">
    <mergeCell ref="B35:Y35"/>
    <mergeCell ref="B55:O55"/>
    <mergeCell ref="A7:A9"/>
    <mergeCell ref="X3:Y3"/>
    <mergeCell ref="B33:Y33"/>
    <mergeCell ref="B26:Y26"/>
    <mergeCell ref="B25:Y25"/>
    <mergeCell ref="B29:Y29"/>
    <mergeCell ref="B15:Y15"/>
    <mergeCell ref="B18:Y18"/>
    <mergeCell ref="M8:Q8"/>
    <mergeCell ref="B5:Y5"/>
    <mergeCell ref="Y7:Y9"/>
    <mergeCell ref="W7:W9"/>
    <mergeCell ref="H8:L8"/>
    <mergeCell ref="B21:Y21"/>
    <mergeCell ref="B31:Y31"/>
    <mergeCell ref="B7:B9"/>
    <mergeCell ref="B11:Y11"/>
    <mergeCell ref="G7:V7"/>
    <mergeCell ref="X7:X9"/>
    <mergeCell ref="D8:D9"/>
    <mergeCell ref="C7:C9"/>
    <mergeCell ref="D7:F7"/>
    <mergeCell ref="B12:Y12"/>
    <mergeCell ref="R8:V8"/>
    <mergeCell ref="E8:E9"/>
    <mergeCell ref="F8:F9"/>
    <mergeCell ref="G8:G9"/>
    <mergeCell ref="B36:Y36"/>
    <mergeCell ref="B41:Y41"/>
    <mergeCell ref="B39:Y39"/>
    <mergeCell ref="Y45:Y46"/>
    <mergeCell ref="B58:O58"/>
    <mergeCell ref="B57:O57"/>
    <mergeCell ref="B56:O56"/>
    <mergeCell ref="B44:Y44"/>
    <mergeCell ref="B51:Y51"/>
  </mergeCells>
  <phoneticPr fontId="13" type="noConversion"/>
  <printOptions horizontalCentered="1" verticalCentered="1"/>
  <pageMargins left="0.27559055118110237" right="0.23622047244094491" top="0.59055118110236227" bottom="0.47244094488188981" header="0" footer="0.19685039370078741"/>
  <pageSetup paperSize="9" scale="46" fitToHeight="23" orientation="landscape" horizontalDpi="4294967295" verticalDpi="4294967295" r:id="rId1"/>
  <headerFooter>
    <oddFooter>&amp;R60</oddFooter>
  </headerFooter>
  <rowBreaks count="1" manualBreakCount="1">
    <brk id="3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титульный лист</vt:lpstr>
      <vt:lpstr>!План создания объектов инфр-ры</vt:lpstr>
      <vt:lpstr>Лист2</vt:lpstr>
      <vt:lpstr>'!План создания объектов инфр-ры'!Заголовки_для_печати</vt:lpstr>
    </vt:vector>
  </TitlesOfParts>
  <Company>Министерство экономики Республики Хакасия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Туракевич Светлана Владимировна</dc:creator>
  <cp:lastModifiedBy>Фин Сорск</cp:lastModifiedBy>
  <cp:lastPrinted>2015-08-12T03:52:01Z</cp:lastPrinted>
  <dcterms:created xsi:type="dcterms:W3CDTF">2013-07-30T02:49:27Z</dcterms:created>
  <dcterms:modified xsi:type="dcterms:W3CDTF">2015-08-12T03:53:23Z</dcterms:modified>
</cp:coreProperties>
</file>