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О г. Сорск" sheetId="4" r:id="rId1"/>
  </sheets>
  <definedNames>
    <definedName name="_xlnm.Print_Area" localSheetId="0">'МО г. Сорск'!$A$1:$P$39</definedName>
  </definedNames>
  <calcPr calcId="124519"/>
</workbook>
</file>

<file path=xl/calcChain.xml><?xml version="1.0" encoding="utf-8"?>
<calcChain xmlns="http://schemas.openxmlformats.org/spreadsheetml/2006/main">
  <c r="G37" i="4"/>
  <c r="H37"/>
  <c r="I37"/>
  <c r="J37"/>
  <c r="K37"/>
  <c r="L37"/>
  <c r="M37"/>
  <c r="F37"/>
  <c r="H36"/>
  <c r="G36" s="1"/>
  <c r="H35"/>
  <c r="G35" s="1"/>
  <c r="G27"/>
  <c r="F27" s="1"/>
  <c r="F26"/>
  <c r="G26"/>
  <c r="G21"/>
  <c r="G15"/>
  <c r="G16" l="1"/>
  <c r="G17" s="1"/>
  <c r="H16"/>
  <c r="I16"/>
  <c r="J16"/>
  <c r="K16"/>
  <c r="L16"/>
  <c r="M16"/>
  <c r="M38"/>
  <c r="L38"/>
  <c r="K38"/>
  <c r="I38"/>
  <c r="F38"/>
  <c r="H34"/>
  <c r="G34" s="1"/>
  <c r="H33"/>
  <c r="G33"/>
  <c r="J38"/>
  <c r="H32"/>
  <c r="G32" s="1"/>
  <c r="M28"/>
  <c r="M29" s="1"/>
  <c r="L28"/>
  <c r="L29" s="1"/>
  <c r="K28"/>
  <c r="K29" s="1"/>
  <c r="J28"/>
  <c r="J29" s="1"/>
  <c r="I28"/>
  <c r="I29" s="1"/>
  <c r="H28"/>
  <c r="H29" s="1"/>
  <c r="G28"/>
  <c r="G29" s="1"/>
  <c r="F28"/>
  <c r="F29" s="1"/>
  <c r="M22"/>
  <c r="L22"/>
  <c r="K22"/>
  <c r="J22"/>
  <c r="I22"/>
  <c r="H22"/>
  <c r="G22"/>
  <c r="F22"/>
  <c r="M17"/>
  <c r="L17"/>
  <c r="K17"/>
  <c r="K39" s="1"/>
  <c r="J17"/>
  <c r="I17"/>
  <c r="H17"/>
  <c r="G38" l="1"/>
  <c r="G39" s="1"/>
  <c r="M39"/>
  <c r="J39"/>
  <c r="L39"/>
  <c r="F15"/>
  <c r="F16" s="1"/>
  <c r="F17" s="1"/>
  <c r="F39" s="1"/>
  <c r="I39"/>
  <c r="H38"/>
  <c r="H39" s="1"/>
</calcChain>
</file>

<file path=xl/sharedStrings.xml><?xml version="1.0" encoding="utf-8"?>
<sst xmlns="http://schemas.openxmlformats.org/spreadsheetml/2006/main" count="116" uniqueCount="73">
  <si>
    <t xml:space="preserve">План создания инвестиционных объектов и объектов инфраструктуры в Республике Хакасия </t>
  </si>
  <si>
    <t xml:space="preserve">по муниципальному образованию город Сорск </t>
  </si>
  <si>
    <t>№ п/п</t>
  </si>
  <si>
    <t>Наименование объекта               (вид работ)</t>
  </si>
  <si>
    <t xml:space="preserve">Планируемые объемы  потребления </t>
  </si>
  <si>
    <t>Всего 
(период реализациипроекта)</t>
  </si>
  <si>
    <t>Срок сдачи объекта, год</t>
  </si>
  <si>
    <t>Фактическое состояние объекта/ степень готовности*</t>
  </si>
  <si>
    <t xml:space="preserve">Контакты 
(организация, телефон) </t>
  </si>
  <si>
    <t>электро энергия МВт/час</t>
  </si>
  <si>
    <t>тепло энергия Гкал/час</t>
  </si>
  <si>
    <t>вода,   тыс.куб.м/час</t>
  </si>
  <si>
    <t>в том числе по источникам финансирования</t>
  </si>
  <si>
    <t>федеральный бюджет</t>
  </si>
  <si>
    <t>республиканский бюджет</t>
  </si>
  <si>
    <t xml:space="preserve">местный бюджет </t>
  </si>
  <si>
    <t xml:space="preserve">внебюджетные  </t>
  </si>
  <si>
    <t xml:space="preserve">всего </t>
  </si>
  <si>
    <t>в т.ч. Инвестиционный фонд РФ</t>
  </si>
  <si>
    <t xml:space="preserve">всего  </t>
  </si>
  <si>
    <t xml:space="preserve">в т.ч.  Инвестиционный  фонд РХ </t>
  </si>
  <si>
    <t>ОБЪЕКТЫ ЖИЛИЩНО-КОММУНАЛЬНОГО ХОЗЯЙСТВА</t>
  </si>
  <si>
    <t>Жилищное хозяйство</t>
  </si>
  <si>
    <t>постановление администрации г.Сорска 15-п от 22.01.2015 "Об утверждении муниципальной программы "Переселение граждан из аварийного жилищного фонда, проживающих на территории МО г.Сорск, в 2013-2017 годах с учетом необходимости развития малоэтажного жилищного строительства"</t>
  </si>
  <si>
    <t>Строительство многоквартирного жилого дома (на 8 квартир)</t>
  </si>
  <si>
    <t>строительство выполнено на 60 %/высокая</t>
  </si>
  <si>
    <t xml:space="preserve">Администрация города Сорска
8 (39033) 24-337 </t>
  </si>
  <si>
    <t xml:space="preserve">Постановление Правительства Республики Хакасия от 14.03.2014 № 102 "РАП "Капитальный ремонт общего имущества в многоквартирных домах, расположенных на территории Республики Хакасия (2014 - 2043 годы)"    </t>
  </si>
  <si>
    <t xml:space="preserve"> - </t>
  </si>
  <si>
    <t>проведение конкурсных отборов подрядных организаций / начало работ</t>
  </si>
  <si>
    <t xml:space="preserve"> НО "Республиканский фонд капитального ремонта многоквартирных домов",
8(3902) 24-32-50</t>
  </si>
  <si>
    <t>Всего инвестиций по объектам жилищное хозяйство</t>
  </si>
  <si>
    <t xml:space="preserve">Всего инвестиций по объектам жилищно-коммунального хозяйства </t>
  </si>
  <si>
    <t>ОБЪЕКТЫ ЭНЕРГЕТИЧЕСКОЙ ИНФРАСТРУКТУРЫ</t>
  </si>
  <si>
    <t>В соответствии с Законом Республики Хакасия от 05.05.2003 г. № 25 «О бесплатном предоставлении в собственность граждан земельных участков, находящихся в государственной и муниципальной собственности», законом Республики Хакасия от 08.11.2011 г.№88-ЗРХ «О бесплатном предоставлении в собственность граждан, имеющих трех и более детей, земельных участков на территории Республики Хакасия»</t>
  </si>
  <si>
    <t>Реконструкция ТП 19-19-13</t>
  </si>
  <si>
    <t xml:space="preserve"> -</t>
  </si>
  <si>
    <t>-</t>
  </si>
  <si>
    <t>выполнение СМР/низкая</t>
  </si>
  <si>
    <t>ООО "МРЭС"
8 (3902) 22-20-36, 
8 (3902) 22-06-41 Жданов Андрей Владимирович</t>
  </si>
  <si>
    <t xml:space="preserve">Всего инвестиций по объектам энергетической инфраструктуры </t>
  </si>
  <si>
    <t>ОБЪЕКТЫ СОЦИАЛЬНОЙ ИНФРАСТРУКТУРЫ</t>
  </si>
  <si>
    <t>Объекты культуры</t>
  </si>
  <si>
    <t>постановление администрации г.Сорска 612-п от 28.09.2016 об утверждении муниципальной программы "Развитие культуры МО г.Сорск на 2017-2019гг"</t>
  </si>
  <si>
    <t xml:space="preserve"> </t>
  </si>
  <si>
    <t>Капитальный ремонт кровли СДК в п.ст.Ербинская</t>
  </si>
  <si>
    <t>имеется ПСД/низкая</t>
  </si>
  <si>
    <t>разработка ПСД/низкая</t>
  </si>
  <si>
    <t>Всего инвестиций по объектам культуры</t>
  </si>
  <si>
    <t xml:space="preserve">Всего инвестиций по объектам социальной инфраструктуры </t>
  </si>
  <si>
    <t xml:space="preserve">ИНВЕСТИЦИОННЫЕ ОБЪЕКТЫ ХОЗЯЙСТВУЮЩИХ СУБЪЕКТОВ </t>
  </si>
  <si>
    <t xml:space="preserve">Создаваемые производственные объекты  </t>
  </si>
  <si>
    <t>Организация комплекса по переработке и выпуску молочной продукции в ассортименте</t>
  </si>
  <si>
    <t>Степень готовности "средняя". Реализация проекта -40 %. Отсутствие ПСД</t>
  </si>
  <si>
    <t>Глава КФХ Бойко Дмитрий Юрьевич, тел. 8(906)192-88-53</t>
  </si>
  <si>
    <t>Создание цеха по переработке мяса и производству мясной продукции</t>
  </si>
  <si>
    <t>Степень готовности "низкая". Проект в стадии разработки. Отсутствие ПСД.</t>
  </si>
  <si>
    <t>Глава КФХ Ватовская Ольга Васильевна, тел. 8(961)898-92-76, 8(961)898-93-80</t>
  </si>
  <si>
    <t>Освоение рыбопромыслового участка (пруд «Теплый») для осуществления товарного рыбопроизводства</t>
  </si>
  <si>
    <t xml:space="preserve">Степень готовности "низкая". В настоящее время готовится рыбоводно-биологическое обоснование озера, с целью выявления возможных видов объектов аквакультуры, подлежащих разведению в данном водоеме </t>
  </si>
  <si>
    <t>ЗАО "Карат-ЦМ" г.Сорск, Генеральный директор - Доев Роберт Русланович, тел.: 8(39032) 32-160, 26-585</t>
  </si>
  <si>
    <t>Всего инвестиций по создаваемым производственным объектам</t>
  </si>
  <si>
    <t>Всего инвестиций по объектам хозяйствующих субъектов</t>
  </si>
  <si>
    <t xml:space="preserve">Всего инвестиций по МО </t>
  </si>
  <si>
    <t>Объем инвестиций, млн руб. на 2018 год</t>
  </si>
  <si>
    <t>на 2018 год</t>
  </si>
  <si>
    <t>Капитальный ремонт многоквартирных домов по следующим адресам: ул. 50 лет Октября, д.38, д.40, д.44, д.52, ул. Пионерская, д. 19, д.21, д.23, д.25, д.27, ул.Парковая, д.1, ул.Пушкина, д.6, ул.Строительная, д.1А, ул.Толстого, д.3, д.5</t>
  </si>
  <si>
    <t>Ремонт покрытия кровли городского ДК "Металлург"</t>
  </si>
  <si>
    <t>всего
2018 год</t>
  </si>
  <si>
    <t>Реконструкция производства строительных материалов</t>
  </si>
  <si>
    <t>Степень готовности "низкая". Реализация проекта -10 %. Разработка ПСД</t>
  </si>
  <si>
    <t>Организация хлебопекарного цеха</t>
  </si>
  <si>
    <t>ИП Кицарисова Наталья Геннадьевна, тел. 8(909)526-17-11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</si>
</sst>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00"/>
    <numFmt numFmtId="165" formatCode="#,##0.000"/>
    <numFmt numFmtId="166" formatCode="&quot; &quot;#,##0.00&quot;    &quot;;&quot;-&quot;#,##0.00&quot;    &quot;;&quot; -&quot;#&quot;    &quot;;@&quot; &quot;"/>
    <numFmt numFmtId="167" formatCode="[$-419]General"/>
    <numFmt numFmtId="168" formatCode="#,##0.00&quot; &quot;[$руб.-419];[Red]&quot;-&quot;#,##0.00&quot; &quot;[$руб.-419]"/>
  </numFmts>
  <fonts count="2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166" fontId="19" fillId="0" borderId="0"/>
    <xf numFmtId="167" fontId="20" fillId="0" borderId="0"/>
    <xf numFmtId="167" fontId="19" fillId="0" borderId="0"/>
    <xf numFmtId="167" fontId="19" fillId="0" borderId="0"/>
    <xf numFmtId="0" fontId="21" fillId="0" borderId="0"/>
    <xf numFmtId="0" fontId="22" fillId="0" borderId="0">
      <alignment horizontal="center"/>
    </xf>
    <xf numFmtId="0" fontId="22" fillId="0" borderId="0">
      <alignment horizontal="center" textRotation="90"/>
    </xf>
    <xf numFmtId="0" fontId="23" fillId="0" borderId="0"/>
    <xf numFmtId="168" fontId="23" fillId="0" borderId="0"/>
    <xf numFmtId="0" fontId="24" fillId="0" borderId="0"/>
    <xf numFmtId="0" fontId="11" fillId="0" borderId="0"/>
    <xf numFmtId="167" fontId="8" fillId="0" borderId="0"/>
    <xf numFmtId="0" fontId="25" fillId="0" borderId="0"/>
    <xf numFmtId="43" fontId="2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/>
    <xf numFmtId="0" fontId="14" fillId="0" borderId="1" xfId="0" applyFont="1" applyFill="1" applyBorder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wrapText="1"/>
    </xf>
    <xf numFmtId="0" fontId="15" fillId="0" borderId="0" xfId="0" applyFont="1" applyBorder="1" applyAlignment="1">
      <alignment vertical="top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7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0" fontId="16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5">
    <cellStyle name="Excel Built-in Comma" xfId="1"/>
    <cellStyle name="Excel Built-in Hyperlink" xfId="2"/>
    <cellStyle name="Excel Built-in Normal" xfId="3"/>
    <cellStyle name="Excel Built-in Normal 1" xfId="4"/>
    <cellStyle name="Excel Built-in Normal 2" xfId="5"/>
    <cellStyle name="Heading" xfId="6"/>
    <cellStyle name="Heading1" xfId="7"/>
    <cellStyle name="Result" xfId="8"/>
    <cellStyle name="Result2" xfId="9"/>
    <cellStyle name="Обычный" xfId="0" builtinId="0"/>
    <cellStyle name="Обычный 2" xfId="10"/>
    <cellStyle name="Обычный 3" xfId="11"/>
    <cellStyle name="Обычный 3 2" xfId="12"/>
    <cellStyle name="Обычный 7" xfId="13"/>
    <cellStyle name="Финансовый 2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9"/>
  <sheetViews>
    <sheetView tabSelected="1" view="pageBreakPreview" topLeftCell="A32" zoomScale="60" zoomScaleNormal="80" workbookViewId="0">
      <selection activeCell="M15" sqref="M15"/>
    </sheetView>
  </sheetViews>
  <sheetFormatPr defaultRowHeight="15.75"/>
  <cols>
    <col min="1" max="1" width="5.28515625" style="1" customWidth="1"/>
    <col min="2" max="2" width="32.28515625" style="1" customWidth="1"/>
    <col min="3" max="3" width="9.7109375" style="1" customWidth="1"/>
    <col min="4" max="4" width="10.42578125" style="1" customWidth="1"/>
    <col min="5" max="5" width="10.7109375" style="1" customWidth="1"/>
    <col min="6" max="6" width="12.7109375" style="1" customWidth="1"/>
    <col min="7" max="7" width="12.42578125" style="1" customWidth="1"/>
    <col min="8" max="8" width="9.140625" style="1" customWidth="1"/>
    <col min="9" max="9" width="9.28515625" style="1" customWidth="1"/>
    <col min="10" max="10" width="10.5703125" style="1" customWidth="1"/>
    <col min="11" max="11" width="9.140625" style="1" customWidth="1"/>
    <col min="12" max="12" width="14" style="1" bestFit="1" customWidth="1"/>
    <col min="13" max="13" width="8.5703125" style="1" customWidth="1"/>
    <col min="14" max="14" width="11.7109375" style="1" customWidth="1"/>
    <col min="15" max="15" width="19.42578125" style="1" customWidth="1"/>
    <col min="16" max="16" width="26.140625" style="1" customWidth="1"/>
    <col min="17" max="17" width="9.140625" style="1"/>
    <col min="18" max="18" width="20.5703125" style="1" customWidth="1"/>
    <col min="19" max="16384" width="9.140625" style="1"/>
  </cols>
  <sheetData>
    <row r="2" spans="1:17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7">
      <c r="A3" s="91" t="s">
        <v>65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</row>
    <row r="4" spans="1:17">
      <c r="A4" s="92" t="s">
        <v>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</row>
    <row r="6" spans="1:17" ht="15" customHeight="1">
      <c r="A6" s="93" t="s">
        <v>2</v>
      </c>
      <c r="B6" s="93" t="s">
        <v>3</v>
      </c>
      <c r="C6" s="93" t="s">
        <v>4</v>
      </c>
      <c r="D6" s="93"/>
      <c r="E6" s="93"/>
      <c r="F6" s="93" t="s">
        <v>5</v>
      </c>
      <c r="G6" s="66" t="s">
        <v>64</v>
      </c>
      <c r="H6" s="66"/>
      <c r="I6" s="66"/>
      <c r="J6" s="66"/>
      <c r="K6" s="66"/>
      <c r="L6" s="66"/>
      <c r="M6" s="67"/>
      <c r="N6" s="93" t="s">
        <v>6</v>
      </c>
      <c r="O6" s="93" t="s">
        <v>7</v>
      </c>
      <c r="P6" s="84" t="s">
        <v>8</v>
      </c>
    </row>
    <row r="7" spans="1:17" ht="16.5" customHeight="1">
      <c r="A7" s="93"/>
      <c r="B7" s="93"/>
      <c r="C7" s="87" t="s">
        <v>9</v>
      </c>
      <c r="D7" s="87" t="s">
        <v>10</v>
      </c>
      <c r="E7" s="87" t="s">
        <v>11</v>
      </c>
      <c r="F7" s="87"/>
      <c r="G7" s="88" t="s">
        <v>12</v>
      </c>
      <c r="H7" s="88"/>
      <c r="I7" s="88"/>
      <c r="J7" s="88"/>
      <c r="K7" s="88"/>
      <c r="L7" s="88"/>
      <c r="M7" s="89"/>
      <c r="N7" s="93"/>
      <c r="O7" s="93"/>
      <c r="P7" s="85"/>
    </row>
    <row r="8" spans="1:17" ht="15" customHeight="1">
      <c r="A8" s="93"/>
      <c r="B8" s="93"/>
      <c r="C8" s="87"/>
      <c r="D8" s="87"/>
      <c r="E8" s="87"/>
      <c r="F8" s="87"/>
      <c r="G8" s="89" t="s">
        <v>68</v>
      </c>
      <c r="H8" s="87" t="s">
        <v>13</v>
      </c>
      <c r="I8" s="87"/>
      <c r="J8" s="87" t="s">
        <v>14</v>
      </c>
      <c r="K8" s="87"/>
      <c r="L8" s="87" t="s">
        <v>15</v>
      </c>
      <c r="M8" s="87" t="s">
        <v>16</v>
      </c>
      <c r="N8" s="93"/>
      <c r="O8" s="93"/>
      <c r="P8" s="85"/>
    </row>
    <row r="9" spans="1:17" ht="94.5">
      <c r="A9" s="93"/>
      <c r="B9" s="93"/>
      <c r="C9" s="87"/>
      <c r="D9" s="87"/>
      <c r="E9" s="87"/>
      <c r="F9" s="87"/>
      <c r="G9" s="89"/>
      <c r="H9" s="2" t="s">
        <v>17</v>
      </c>
      <c r="I9" s="2" t="s">
        <v>18</v>
      </c>
      <c r="J9" s="2" t="s">
        <v>19</v>
      </c>
      <c r="K9" s="2" t="s">
        <v>20</v>
      </c>
      <c r="L9" s="87"/>
      <c r="M9" s="87"/>
      <c r="N9" s="93"/>
      <c r="O9" s="93"/>
      <c r="P9" s="86"/>
      <c r="Q9" s="3"/>
    </row>
    <row r="10" spans="1:17" ht="15.75" customHeight="1">
      <c r="A10" s="68" t="s">
        <v>21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70"/>
    </row>
    <row r="11" spans="1:17" ht="15.75" customHeight="1">
      <c r="A11" s="71" t="s">
        <v>22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3"/>
    </row>
    <row r="12" spans="1:17" ht="39" hidden="1" customHeight="1">
      <c r="A12" s="4">
        <v>1</v>
      </c>
      <c r="B12" s="74" t="s">
        <v>23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6"/>
    </row>
    <row r="13" spans="1:17" ht="47.25" hidden="1">
      <c r="A13" s="5">
        <v>2</v>
      </c>
      <c r="B13" s="6" t="s">
        <v>24</v>
      </c>
      <c r="C13" s="7">
        <v>1.6</v>
      </c>
      <c r="D13" s="7">
        <v>0.05</v>
      </c>
      <c r="E13" s="8">
        <v>4.0000000000000001E-3</v>
      </c>
      <c r="F13" s="9">
        <v>12.515000000000001</v>
      </c>
      <c r="G13" s="10">
        <v>5.8570000000000002</v>
      </c>
      <c r="H13" s="11">
        <v>0</v>
      </c>
      <c r="I13" s="11">
        <v>0</v>
      </c>
      <c r="J13" s="11">
        <v>5.2709999999999999</v>
      </c>
      <c r="K13" s="11">
        <v>0</v>
      </c>
      <c r="L13" s="11">
        <v>0.58599999999999997</v>
      </c>
      <c r="M13" s="11">
        <v>0</v>
      </c>
      <c r="N13" s="12">
        <v>2017</v>
      </c>
      <c r="O13" s="13" t="s">
        <v>25</v>
      </c>
      <c r="P13" s="13" t="s">
        <v>26</v>
      </c>
    </row>
    <row r="14" spans="1:17" ht="36" customHeight="1">
      <c r="A14" s="4"/>
      <c r="B14" s="77" t="s">
        <v>27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9"/>
    </row>
    <row r="15" spans="1:17" ht="151.5" customHeight="1">
      <c r="A15" s="5">
        <v>1</v>
      </c>
      <c r="B15" s="14" t="s">
        <v>66</v>
      </c>
      <c r="C15" s="15" t="s">
        <v>28</v>
      </c>
      <c r="D15" s="15" t="s">
        <v>28</v>
      </c>
      <c r="E15" s="15" t="s">
        <v>28</v>
      </c>
      <c r="F15" s="11">
        <f>G15</f>
        <v>16.9698639</v>
      </c>
      <c r="G15" s="11">
        <f>H15+J15+L15+M15</f>
        <v>16.9698639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16.9698639</v>
      </c>
      <c r="N15" s="2">
        <v>2018</v>
      </c>
      <c r="O15" s="16" t="s">
        <v>29</v>
      </c>
      <c r="P15" s="17" t="s">
        <v>30</v>
      </c>
    </row>
    <row r="16" spans="1:17" s="22" customFormat="1" ht="51.75" customHeight="1">
      <c r="A16" s="18"/>
      <c r="B16" s="19" t="s">
        <v>31</v>
      </c>
      <c r="C16" s="20"/>
      <c r="D16" s="20"/>
      <c r="E16" s="20"/>
      <c r="F16" s="20">
        <f>F15</f>
        <v>16.9698639</v>
      </c>
      <c r="G16" s="20">
        <f t="shared" ref="G16:M16" si="0">G15</f>
        <v>16.9698639</v>
      </c>
      <c r="H16" s="20">
        <f t="shared" si="0"/>
        <v>0</v>
      </c>
      <c r="I16" s="20">
        <f t="shared" si="0"/>
        <v>0</v>
      </c>
      <c r="J16" s="20">
        <f t="shared" si="0"/>
        <v>0</v>
      </c>
      <c r="K16" s="20">
        <f t="shared" si="0"/>
        <v>0</v>
      </c>
      <c r="L16" s="20">
        <f t="shared" si="0"/>
        <v>0</v>
      </c>
      <c r="M16" s="20">
        <f t="shared" si="0"/>
        <v>16.9698639</v>
      </c>
      <c r="N16" s="18"/>
      <c r="O16" s="21"/>
      <c r="P16" s="21"/>
    </row>
    <row r="17" spans="1:17" s="22" customFormat="1" ht="51.75" customHeight="1">
      <c r="A17" s="18"/>
      <c r="B17" s="23" t="s">
        <v>32</v>
      </c>
      <c r="C17" s="24"/>
      <c r="D17" s="24"/>
      <c r="E17" s="24"/>
      <c r="F17" s="24">
        <f>F16</f>
        <v>16.9698639</v>
      </c>
      <c r="G17" s="24">
        <f t="shared" ref="G17:M17" si="1">G16</f>
        <v>16.9698639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16.9698639</v>
      </c>
      <c r="N17" s="18"/>
      <c r="O17" s="21"/>
      <c r="P17" s="21"/>
    </row>
    <row r="18" spans="1:17" ht="15.75" customHeight="1">
      <c r="A18" s="80" t="s">
        <v>33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2"/>
    </row>
    <row r="19" spans="1:17" ht="15.75" customHeight="1">
      <c r="A19" s="94"/>
      <c r="B19" s="94" t="s">
        <v>36</v>
      </c>
      <c r="C19" s="94" t="s">
        <v>36</v>
      </c>
      <c r="D19" s="94" t="s">
        <v>36</v>
      </c>
      <c r="E19" s="94" t="s">
        <v>36</v>
      </c>
      <c r="F19" s="94" t="s">
        <v>36</v>
      </c>
      <c r="G19" s="94" t="s">
        <v>36</v>
      </c>
      <c r="H19" s="94" t="s">
        <v>36</v>
      </c>
      <c r="I19" s="94" t="s">
        <v>36</v>
      </c>
      <c r="J19" s="94" t="s">
        <v>36</v>
      </c>
      <c r="K19" s="94" t="s">
        <v>36</v>
      </c>
      <c r="L19" s="94" t="s">
        <v>36</v>
      </c>
      <c r="M19" s="94" t="s">
        <v>36</v>
      </c>
      <c r="N19" s="94" t="s">
        <v>36</v>
      </c>
      <c r="O19" s="94" t="s">
        <v>36</v>
      </c>
      <c r="P19" s="94" t="s">
        <v>36</v>
      </c>
    </row>
    <row r="20" spans="1:17" ht="49.5" hidden="1" customHeight="1">
      <c r="A20" s="25"/>
      <c r="B20" s="83" t="s">
        <v>34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26"/>
    </row>
    <row r="21" spans="1:17" ht="78.75" hidden="1">
      <c r="A21" s="5">
        <v>4</v>
      </c>
      <c r="B21" s="16" t="s">
        <v>35</v>
      </c>
      <c r="C21" s="27" t="s">
        <v>36</v>
      </c>
      <c r="D21" s="27" t="s">
        <v>37</v>
      </c>
      <c r="E21" s="28" t="s">
        <v>37</v>
      </c>
      <c r="F21" s="9">
        <v>0</v>
      </c>
      <c r="G21" s="11">
        <f>H21+J21+L21+M21</f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0">
        <v>2017</v>
      </c>
      <c r="O21" s="31" t="s">
        <v>38</v>
      </c>
      <c r="P21" s="13" t="s">
        <v>39</v>
      </c>
    </row>
    <row r="22" spans="1:17" s="35" customFormat="1" ht="47.25" hidden="1">
      <c r="A22" s="32"/>
      <c r="B22" s="33" t="s">
        <v>40</v>
      </c>
      <c r="C22" s="34"/>
      <c r="D22" s="34"/>
      <c r="E22" s="34"/>
      <c r="F22" s="34">
        <f t="shared" ref="F22:M22" si="2">F21</f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2"/>
      <c r="O22" s="33"/>
      <c r="P22" s="33"/>
    </row>
    <row r="23" spans="1:17" s="35" customFormat="1">
      <c r="A23" s="58" t="s">
        <v>41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</row>
    <row r="24" spans="1:17" s="35" customFormat="1" ht="15.75" customHeight="1">
      <c r="A24" s="59" t="s">
        <v>42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1"/>
      <c r="Q24" s="36"/>
    </row>
    <row r="25" spans="1:17" s="35" customFormat="1" ht="22.5" customHeight="1">
      <c r="A25" s="37"/>
      <c r="B25" s="62" t="s">
        <v>43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4"/>
      <c r="Q25" s="38" t="s">
        <v>44</v>
      </c>
    </row>
    <row r="26" spans="1:17" s="35" customFormat="1" ht="47.25">
      <c r="A26" s="39">
        <v>2</v>
      </c>
      <c r="B26" s="40" t="s">
        <v>45</v>
      </c>
      <c r="C26" s="27" t="s">
        <v>36</v>
      </c>
      <c r="D26" s="27" t="s">
        <v>37</v>
      </c>
      <c r="E26" s="28" t="s">
        <v>37</v>
      </c>
      <c r="F26" s="41">
        <f>G26</f>
        <v>1.0350570000000001</v>
      </c>
      <c r="G26" s="11">
        <f>H26+J26+L26+M26</f>
        <v>1.0350570000000001</v>
      </c>
      <c r="H26" s="41">
        <v>0</v>
      </c>
      <c r="I26" s="41">
        <v>0</v>
      </c>
      <c r="J26" s="41">
        <v>0.93155100000000002</v>
      </c>
      <c r="K26" s="41">
        <v>0</v>
      </c>
      <c r="L26" s="41">
        <v>0.103506</v>
      </c>
      <c r="M26" s="42">
        <v>0</v>
      </c>
      <c r="N26" s="43">
        <v>2018</v>
      </c>
      <c r="O26" s="44" t="s">
        <v>46</v>
      </c>
      <c r="P26" s="13" t="s">
        <v>26</v>
      </c>
    </row>
    <row r="27" spans="1:17" s="35" customFormat="1" ht="47.25">
      <c r="A27" s="39">
        <v>3</v>
      </c>
      <c r="B27" s="40" t="s">
        <v>67</v>
      </c>
      <c r="C27" s="27" t="s">
        <v>36</v>
      </c>
      <c r="D27" s="27" t="s">
        <v>37</v>
      </c>
      <c r="E27" s="28" t="s">
        <v>37</v>
      </c>
      <c r="F27" s="41">
        <f>G27</f>
        <v>0.72198399999999996</v>
      </c>
      <c r="G27" s="11">
        <f>H27+J27+L27+M27</f>
        <v>0.72198399999999996</v>
      </c>
      <c r="H27" s="41">
        <v>0</v>
      </c>
      <c r="I27" s="41">
        <v>0</v>
      </c>
      <c r="J27" s="41">
        <v>0.64978599999999997</v>
      </c>
      <c r="K27" s="41">
        <v>0</v>
      </c>
      <c r="L27" s="41">
        <v>7.2197999999999998E-2</v>
      </c>
      <c r="M27" s="42">
        <v>0</v>
      </c>
      <c r="N27" s="43">
        <v>2018</v>
      </c>
      <c r="O27" s="44" t="s">
        <v>47</v>
      </c>
      <c r="P27" s="13" t="s">
        <v>26</v>
      </c>
    </row>
    <row r="28" spans="1:17" s="35" customFormat="1" ht="31.5">
      <c r="A28" s="32"/>
      <c r="B28" s="45" t="s">
        <v>48</v>
      </c>
      <c r="C28" s="46"/>
      <c r="D28" s="46"/>
      <c r="E28" s="46"/>
      <c r="F28" s="46">
        <f>F27+F26</f>
        <v>1.7570410000000001</v>
      </c>
      <c r="G28" s="46">
        <f t="shared" ref="G28:M28" si="3">G27+G26</f>
        <v>1.7570410000000001</v>
      </c>
      <c r="H28" s="46">
        <f t="shared" si="3"/>
        <v>0</v>
      </c>
      <c r="I28" s="46">
        <f t="shared" si="3"/>
        <v>0</v>
      </c>
      <c r="J28" s="46">
        <f t="shared" si="3"/>
        <v>1.581337</v>
      </c>
      <c r="K28" s="46">
        <f t="shared" si="3"/>
        <v>0</v>
      </c>
      <c r="L28" s="46">
        <f t="shared" si="3"/>
        <v>0.175704</v>
      </c>
      <c r="M28" s="46">
        <f t="shared" si="3"/>
        <v>0</v>
      </c>
      <c r="N28" s="47"/>
      <c r="O28" s="16"/>
      <c r="P28" s="16"/>
    </row>
    <row r="29" spans="1:17" s="35" customFormat="1" ht="47.25">
      <c r="A29" s="32"/>
      <c r="B29" s="23" t="s">
        <v>49</v>
      </c>
      <c r="C29" s="41"/>
      <c r="D29" s="41"/>
      <c r="E29" s="41"/>
      <c r="F29" s="48">
        <f>F28</f>
        <v>1.7570410000000001</v>
      </c>
      <c r="G29" s="48">
        <f t="shared" ref="G29:M29" si="4">G28</f>
        <v>1.7570410000000001</v>
      </c>
      <c r="H29" s="48">
        <f t="shared" si="4"/>
        <v>0</v>
      </c>
      <c r="I29" s="48">
        <f t="shared" si="4"/>
        <v>0</v>
      </c>
      <c r="J29" s="48">
        <f t="shared" si="4"/>
        <v>1.581337</v>
      </c>
      <c r="K29" s="48">
        <f t="shared" si="4"/>
        <v>0</v>
      </c>
      <c r="L29" s="48">
        <f t="shared" si="4"/>
        <v>0.175704</v>
      </c>
      <c r="M29" s="48">
        <f t="shared" si="4"/>
        <v>0</v>
      </c>
      <c r="N29" s="43"/>
      <c r="O29" s="16"/>
      <c r="P29" s="16"/>
    </row>
    <row r="30" spans="1:17" s="35" customFormat="1">
      <c r="A30" s="65" t="s">
        <v>50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7"/>
    </row>
    <row r="31" spans="1:17" s="35" customFormat="1">
      <c r="A31" s="59" t="s">
        <v>51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1"/>
    </row>
    <row r="32" spans="1:17" s="35" customFormat="1" ht="94.5">
      <c r="A32" s="39">
        <v>4</v>
      </c>
      <c r="B32" s="16" t="s">
        <v>52</v>
      </c>
      <c r="C32" s="27" t="s">
        <v>36</v>
      </c>
      <c r="D32" s="27" t="s">
        <v>37</v>
      </c>
      <c r="E32" s="28" t="s">
        <v>37</v>
      </c>
      <c r="F32" s="41">
        <v>21</v>
      </c>
      <c r="G32" s="41">
        <f>H32+J32+L32+M32</f>
        <v>4</v>
      </c>
      <c r="H32" s="41">
        <f>I32</f>
        <v>0</v>
      </c>
      <c r="I32" s="41">
        <v>0</v>
      </c>
      <c r="J32" s="41">
        <v>2.5</v>
      </c>
      <c r="K32" s="41">
        <v>0</v>
      </c>
      <c r="L32" s="41">
        <v>0</v>
      </c>
      <c r="M32" s="41">
        <v>1.5</v>
      </c>
      <c r="N32" s="43">
        <v>2020</v>
      </c>
      <c r="O32" s="49" t="s">
        <v>53</v>
      </c>
      <c r="P32" s="49" t="s">
        <v>54</v>
      </c>
    </row>
    <row r="33" spans="1:16" s="35" customFormat="1" ht="94.5">
      <c r="A33" s="39">
        <v>5</v>
      </c>
      <c r="B33" s="16" t="s">
        <v>55</v>
      </c>
      <c r="C33" s="27" t="s">
        <v>36</v>
      </c>
      <c r="D33" s="27" t="s">
        <v>37</v>
      </c>
      <c r="E33" s="28" t="s">
        <v>37</v>
      </c>
      <c r="F33" s="41">
        <v>17</v>
      </c>
      <c r="G33" s="41">
        <f t="shared" ref="G33:G34" si="5">H33+J33+L33+M33</f>
        <v>4</v>
      </c>
      <c r="H33" s="41">
        <f t="shared" ref="H33:H34" si="6">I33</f>
        <v>0</v>
      </c>
      <c r="I33" s="41">
        <v>0</v>
      </c>
      <c r="J33" s="41">
        <v>2.5</v>
      </c>
      <c r="K33" s="41">
        <v>0</v>
      </c>
      <c r="L33" s="41">
        <v>0</v>
      </c>
      <c r="M33" s="41">
        <v>1.5</v>
      </c>
      <c r="N33" s="43">
        <v>2020</v>
      </c>
      <c r="O33" s="49" t="s">
        <v>56</v>
      </c>
      <c r="P33" s="49" t="s">
        <v>57</v>
      </c>
    </row>
    <row r="34" spans="1:16" s="35" customFormat="1" ht="176.25" customHeight="1">
      <c r="A34" s="39">
        <v>6</v>
      </c>
      <c r="B34" s="16" t="s">
        <v>58</v>
      </c>
      <c r="C34" s="27" t="s">
        <v>36</v>
      </c>
      <c r="D34" s="27" t="s">
        <v>37</v>
      </c>
      <c r="E34" s="28" t="s">
        <v>37</v>
      </c>
      <c r="F34" s="41">
        <v>5</v>
      </c>
      <c r="G34" s="41">
        <f t="shared" si="5"/>
        <v>2.5</v>
      </c>
      <c r="H34" s="41">
        <f t="shared" si="6"/>
        <v>0</v>
      </c>
      <c r="I34" s="41">
        <v>0</v>
      </c>
      <c r="J34" s="41">
        <v>1</v>
      </c>
      <c r="K34" s="41">
        <v>0</v>
      </c>
      <c r="L34" s="41">
        <v>0</v>
      </c>
      <c r="M34" s="41">
        <v>1.5</v>
      </c>
      <c r="N34" s="43">
        <v>2020</v>
      </c>
      <c r="O34" s="50" t="s">
        <v>59</v>
      </c>
      <c r="P34" s="49" t="s">
        <v>60</v>
      </c>
    </row>
    <row r="35" spans="1:16" s="35" customFormat="1" ht="93.75" customHeight="1">
      <c r="A35" s="39">
        <v>7</v>
      </c>
      <c r="B35" s="16" t="s">
        <v>69</v>
      </c>
      <c r="C35" s="27" t="s">
        <v>36</v>
      </c>
      <c r="D35" s="27" t="s">
        <v>37</v>
      </c>
      <c r="E35" s="28" t="s">
        <v>37</v>
      </c>
      <c r="F35" s="41">
        <v>65</v>
      </c>
      <c r="G35" s="41">
        <f t="shared" ref="G35" si="7">H35+J35+L35+M35</f>
        <v>65</v>
      </c>
      <c r="H35" s="41">
        <f t="shared" ref="H35" si="8">I35</f>
        <v>0</v>
      </c>
      <c r="I35" s="41">
        <v>0</v>
      </c>
      <c r="J35" s="41">
        <v>0</v>
      </c>
      <c r="K35" s="41">
        <v>0</v>
      </c>
      <c r="L35" s="41">
        <v>0</v>
      </c>
      <c r="M35" s="41">
        <v>65</v>
      </c>
      <c r="N35" s="43">
        <v>2019</v>
      </c>
      <c r="O35" s="50" t="s">
        <v>70</v>
      </c>
      <c r="P35" s="49" t="s">
        <v>60</v>
      </c>
    </row>
    <row r="36" spans="1:16" s="35" customFormat="1" ht="93.75" customHeight="1">
      <c r="A36" s="39">
        <v>8</v>
      </c>
      <c r="B36" s="16" t="s">
        <v>71</v>
      </c>
      <c r="C36" s="27" t="s">
        <v>36</v>
      </c>
      <c r="D36" s="27" t="s">
        <v>37</v>
      </c>
      <c r="E36" s="28" t="s">
        <v>37</v>
      </c>
      <c r="F36" s="41">
        <v>3</v>
      </c>
      <c r="G36" s="41">
        <f t="shared" ref="G36" si="9">H36+J36+L36+M36</f>
        <v>2</v>
      </c>
      <c r="H36" s="41">
        <f t="shared" ref="H36" si="10">I36</f>
        <v>0</v>
      </c>
      <c r="I36" s="41">
        <v>0</v>
      </c>
      <c r="J36" s="41">
        <v>1.5</v>
      </c>
      <c r="K36" s="41">
        <v>0</v>
      </c>
      <c r="L36" s="41">
        <v>0</v>
      </c>
      <c r="M36" s="41">
        <v>0.5</v>
      </c>
      <c r="N36" s="43">
        <v>2020</v>
      </c>
      <c r="O36" s="50" t="s">
        <v>70</v>
      </c>
      <c r="P36" s="49" t="s">
        <v>72</v>
      </c>
    </row>
    <row r="37" spans="1:16" s="35" customFormat="1" ht="47.25">
      <c r="A37" s="39"/>
      <c r="B37" s="19" t="s">
        <v>61</v>
      </c>
      <c r="C37" s="27"/>
      <c r="D37" s="27"/>
      <c r="E37" s="28"/>
      <c r="F37" s="46">
        <f>SUM(F32:F36)</f>
        <v>111</v>
      </c>
      <c r="G37" s="46">
        <f t="shared" ref="G37:M37" si="11">SUM(G32:G36)</f>
        <v>77.5</v>
      </c>
      <c r="H37" s="46">
        <f t="shared" si="11"/>
        <v>0</v>
      </c>
      <c r="I37" s="46">
        <f t="shared" si="11"/>
        <v>0</v>
      </c>
      <c r="J37" s="46">
        <f t="shared" si="11"/>
        <v>7.5</v>
      </c>
      <c r="K37" s="46">
        <f t="shared" si="11"/>
        <v>0</v>
      </c>
      <c r="L37" s="46">
        <f t="shared" si="11"/>
        <v>0</v>
      </c>
      <c r="M37" s="46">
        <f t="shared" si="11"/>
        <v>70</v>
      </c>
      <c r="N37" s="43"/>
      <c r="O37" s="16"/>
      <c r="P37" s="16"/>
    </row>
    <row r="38" spans="1:16" s="35" customFormat="1" ht="47.25">
      <c r="A38" s="39"/>
      <c r="B38" s="51" t="s">
        <v>62</v>
      </c>
      <c r="C38" s="27"/>
      <c r="D38" s="27"/>
      <c r="E38" s="28"/>
      <c r="F38" s="48">
        <f>F37</f>
        <v>111</v>
      </c>
      <c r="G38" s="48">
        <f t="shared" ref="G38:M38" si="12">G37</f>
        <v>77.5</v>
      </c>
      <c r="H38" s="48">
        <f t="shared" si="12"/>
        <v>0</v>
      </c>
      <c r="I38" s="48">
        <f t="shared" si="12"/>
        <v>0</v>
      </c>
      <c r="J38" s="48">
        <f t="shared" si="12"/>
        <v>7.5</v>
      </c>
      <c r="K38" s="48">
        <f t="shared" si="12"/>
        <v>0</v>
      </c>
      <c r="L38" s="48">
        <f t="shared" si="12"/>
        <v>0</v>
      </c>
      <c r="M38" s="48">
        <f t="shared" si="12"/>
        <v>70</v>
      </c>
      <c r="N38" s="43"/>
      <c r="O38" s="16"/>
      <c r="P38" s="16"/>
    </row>
    <row r="39" spans="1:16">
      <c r="A39" s="52"/>
      <c r="B39" s="53" t="s">
        <v>63</v>
      </c>
      <c r="C39" s="54"/>
      <c r="D39" s="54"/>
      <c r="E39" s="54"/>
      <c r="F39" s="55">
        <f>F17+F22+F29+F38</f>
        <v>129.72690489999999</v>
      </c>
      <c r="G39" s="55">
        <f t="shared" ref="G39:M39" si="13">G17+G22+G29+G38</f>
        <v>96.226904899999994</v>
      </c>
      <c r="H39" s="55">
        <f t="shared" si="13"/>
        <v>0</v>
      </c>
      <c r="I39" s="55">
        <f t="shared" si="13"/>
        <v>0</v>
      </c>
      <c r="J39" s="55">
        <f t="shared" si="13"/>
        <v>9.0813369999999995</v>
      </c>
      <c r="K39" s="55">
        <f t="shared" si="13"/>
        <v>0</v>
      </c>
      <c r="L39" s="55">
        <f t="shared" si="13"/>
        <v>0.175704</v>
      </c>
      <c r="M39" s="55">
        <f t="shared" si="13"/>
        <v>86.969863900000007</v>
      </c>
      <c r="N39" s="56"/>
      <c r="O39" s="57"/>
      <c r="P39" s="57"/>
    </row>
  </sheetData>
  <mergeCells count="31">
    <mergeCell ref="A2:P2"/>
    <mergeCell ref="A3:P3"/>
    <mergeCell ref="A4:P4"/>
    <mergeCell ref="A6:A9"/>
    <mergeCell ref="B6:B9"/>
    <mergeCell ref="C6:E6"/>
    <mergeCell ref="F6:F9"/>
    <mergeCell ref="G6:M6"/>
    <mergeCell ref="N6:N9"/>
    <mergeCell ref="O6:O9"/>
    <mergeCell ref="B20:P20"/>
    <mergeCell ref="P6:P9"/>
    <mergeCell ref="C7:C9"/>
    <mergeCell ref="D7:D9"/>
    <mergeCell ref="E7:E9"/>
    <mergeCell ref="G7:M7"/>
    <mergeCell ref="G8:G9"/>
    <mergeCell ref="H8:I8"/>
    <mergeCell ref="J8:K8"/>
    <mergeCell ref="L8:L9"/>
    <mergeCell ref="M8:M9"/>
    <mergeCell ref="A10:P10"/>
    <mergeCell ref="A11:P11"/>
    <mergeCell ref="B12:P12"/>
    <mergeCell ref="B14:P14"/>
    <mergeCell ref="A18:P18"/>
    <mergeCell ref="A23:P23"/>
    <mergeCell ref="A24:P24"/>
    <mergeCell ref="B25:P25"/>
    <mergeCell ref="A30:P30"/>
    <mergeCell ref="A31:P31"/>
  </mergeCells>
  <pageMargins left="0.25" right="0.25" top="0.75" bottom="0.75" header="0.3" footer="0.3"/>
  <pageSetup paperSize="256" scale="62" fitToHeight="20" orientation="landscape" r:id="rId1"/>
  <rowBreaks count="1" manualBreakCount="1">
    <brk id="2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 г. Сорск</vt:lpstr>
      <vt:lpstr>'МО г. Сорск'!Область_печати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2018-05-28T06:12:46Z</dcterms:modified>
</cp:coreProperties>
</file>