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480" windowWidth="17370" windowHeight="9165" tabRatio="980" activeTab="1"/>
  </bookViews>
  <sheets>
    <sheet name="титульный лист" sheetId="16" r:id="rId1"/>
    <sheet name=" МО г.Сорск " sheetId="15" r:id="rId2"/>
    <sheet name="Свод по МО " sheetId="21" state="hidden" r:id="rId3"/>
    <sheet name="Лист2" sheetId="24" state="hidden" r:id="rId4"/>
  </sheets>
  <definedNames>
    <definedName name="_xlnm.Print_Area" localSheetId="1">' МО г.Сорск '!$A$1:$Q$58</definedName>
    <definedName name="_xlnm.Print_Area" localSheetId="0">'титульный лист'!$A$1:$N$17</definedName>
  </definedNames>
  <calcPr calcId="125725"/>
</workbook>
</file>

<file path=xl/calcChain.xml><?xml version="1.0" encoding="utf-8"?>
<calcChain xmlns="http://schemas.openxmlformats.org/spreadsheetml/2006/main">
  <c r="G58" i="15"/>
  <c r="H58"/>
  <c r="I58"/>
  <c r="J58"/>
  <c r="K58"/>
  <c r="L58"/>
  <c r="M58"/>
  <c r="F58"/>
  <c r="F38"/>
  <c r="F51" s="1"/>
  <c r="F50"/>
  <c r="F57"/>
  <c r="F32"/>
  <c r="F26"/>
  <c r="F27" s="1"/>
  <c r="F17"/>
  <c r="G26"/>
  <c r="G17"/>
  <c r="G27" s="1"/>
  <c r="I57"/>
  <c r="J57"/>
  <c r="K57"/>
  <c r="L57"/>
  <c r="M57"/>
  <c r="G57"/>
  <c r="I51"/>
  <c r="M51"/>
  <c r="H50"/>
  <c r="I50"/>
  <c r="J50"/>
  <c r="K50"/>
  <c r="K51" s="1"/>
  <c r="L50"/>
  <c r="M50"/>
  <c r="H55"/>
  <c r="H57" s="1"/>
  <c r="H54"/>
  <c r="L38" l="1"/>
  <c r="L51" s="1"/>
  <c r="J38"/>
  <c r="J51" s="1"/>
  <c r="H38"/>
  <c r="H51" s="1"/>
  <c r="G38"/>
  <c r="H26"/>
  <c r="I26"/>
  <c r="I27" s="1"/>
  <c r="J26"/>
  <c r="J27" s="1"/>
  <c r="K26"/>
  <c r="K27" s="1"/>
  <c r="L26"/>
  <c r="L27" s="1"/>
  <c r="M26"/>
  <c r="M27" s="1"/>
  <c r="L17"/>
  <c r="J17"/>
  <c r="H17"/>
  <c r="H27" l="1"/>
  <c r="G48"/>
  <c r="G47"/>
  <c r="G46"/>
  <c r="G45"/>
  <c r="G44"/>
  <c r="G43"/>
  <c r="G42"/>
  <c r="G41"/>
  <c r="G50" l="1"/>
  <c r="G51" s="1"/>
  <c r="J32"/>
  <c r="L32"/>
  <c r="H32"/>
  <c r="G32"/>
</calcChain>
</file>

<file path=xl/sharedStrings.xml><?xml version="1.0" encoding="utf-8"?>
<sst xmlns="http://schemas.openxmlformats.org/spreadsheetml/2006/main" count="218" uniqueCount="168">
  <si>
    <t>федеральный бюджет</t>
  </si>
  <si>
    <t xml:space="preserve">местный бюджет </t>
  </si>
  <si>
    <t>республиканский бюджет</t>
  </si>
  <si>
    <t xml:space="preserve">в т.ч.  Инвестиционный  фонд РХ </t>
  </si>
  <si>
    <t>в т.ч. Инвестиционный фонд РФ</t>
  </si>
  <si>
    <t xml:space="preserve">внебюджетные  </t>
  </si>
  <si>
    <t>всего</t>
  </si>
  <si>
    <t xml:space="preserve">всего </t>
  </si>
  <si>
    <t xml:space="preserve">всего  </t>
  </si>
  <si>
    <t>Объекты теплоснабжения</t>
  </si>
  <si>
    <t>Объекты образования</t>
  </si>
  <si>
    <t>Объекты здравоохранения</t>
  </si>
  <si>
    <t>Объекты культуры</t>
  </si>
  <si>
    <t xml:space="preserve">Объекты социальной защиты населения </t>
  </si>
  <si>
    <t xml:space="preserve">План создания инвестиционных объектов и объектов инфраструктуры в Республике Хакасия </t>
  </si>
  <si>
    <t xml:space="preserve">Объекты спорта и туризма </t>
  </si>
  <si>
    <t>тепло энергия Гкал/час</t>
  </si>
  <si>
    <t>электро энергия МВт/час</t>
  </si>
  <si>
    <t>Срок сдачи объекта, год</t>
  </si>
  <si>
    <t xml:space="preserve">Всего инвестиций по МО  </t>
  </si>
  <si>
    <t>№ п/п</t>
  </si>
  <si>
    <t>Объекты водоснабжения и водоотведения</t>
  </si>
  <si>
    <t xml:space="preserve">(в разрезе муниципальных образований) </t>
  </si>
  <si>
    <t xml:space="preserve">Планируемые объемы  потребления </t>
  </si>
  <si>
    <t xml:space="preserve">Объем инвестиций, млн руб. </t>
  </si>
  <si>
    <t>вода,   тыс.куб.м/час</t>
  </si>
  <si>
    <t xml:space="preserve">Объекты жилищно-коммунального хозяйства  </t>
  </si>
  <si>
    <t>Объекты  социальной инфраструктуры</t>
  </si>
  <si>
    <t xml:space="preserve">Ивестиционные объекты хозяйствующих субъектов </t>
  </si>
  <si>
    <t xml:space="preserve">Объекты транспортной инфраструктуры </t>
  </si>
  <si>
    <t>Всего инвестиций по объектам образования</t>
  </si>
  <si>
    <t>Всего инвестиций по объектам культуры</t>
  </si>
  <si>
    <t>Всего инвестиций по объектам социальной инфраструктуры</t>
  </si>
  <si>
    <t>Всего инвестиций по объектам водоснабжения и водоотведения</t>
  </si>
  <si>
    <t xml:space="preserve"> </t>
  </si>
  <si>
    <t xml:space="preserve">Наименование МО                </t>
  </si>
  <si>
    <t xml:space="preserve">Всего по Республике Хакасия </t>
  </si>
  <si>
    <t xml:space="preserve">МО город Абакан  </t>
  </si>
  <si>
    <t xml:space="preserve">МО город Абаза  </t>
  </si>
  <si>
    <t xml:space="preserve">МО город Саяногорск </t>
  </si>
  <si>
    <t xml:space="preserve">МО город Сорск </t>
  </si>
  <si>
    <t xml:space="preserve">МО город Черногорск </t>
  </si>
  <si>
    <t>МО Алтайский район</t>
  </si>
  <si>
    <t>МО Аскизский район</t>
  </si>
  <si>
    <t>МО Бейский район</t>
  </si>
  <si>
    <t>МО Боградский район</t>
  </si>
  <si>
    <t xml:space="preserve">МО Орджоникидзевский район </t>
  </si>
  <si>
    <t xml:space="preserve">МО Таштыпский район </t>
  </si>
  <si>
    <t xml:space="preserve">МО Усть-Абаканский район </t>
  </si>
  <si>
    <t xml:space="preserve">МО Ширинский район </t>
  </si>
  <si>
    <t>(в разрезе объектов инфраструктуры)</t>
  </si>
  <si>
    <t xml:space="preserve">Наименование объекта               </t>
  </si>
  <si>
    <t xml:space="preserve">Всего инвестиций по Республике Хакасия </t>
  </si>
  <si>
    <t>1.1</t>
  </si>
  <si>
    <t xml:space="preserve">Жилищное хозяйство </t>
  </si>
  <si>
    <t>1.2</t>
  </si>
  <si>
    <t>1.3</t>
  </si>
  <si>
    <t>1.4</t>
  </si>
  <si>
    <t xml:space="preserve">Прочие </t>
  </si>
  <si>
    <t>2</t>
  </si>
  <si>
    <t xml:space="preserve">Объекты энергетической инфраструктуры </t>
  </si>
  <si>
    <t>3</t>
  </si>
  <si>
    <t>3.1</t>
  </si>
  <si>
    <t>Автомобильные дороги</t>
  </si>
  <si>
    <t>3.2</t>
  </si>
  <si>
    <t xml:space="preserve">Железнодорожные линии </t>
  </si>
  <si>
    <t>3.3</t>
  </si>
  <si>
    <t xml:space="preserve">Воздушное сообщение </t>
  </si>
  <si>
    <t>4</t>
  </si>
  <si>
    <t xml:space="preserve">Объекты телекоммуникационной инфраструктуры </t>
  </si>
  <si>
    <t>5</t>
  </si>
  <si>
    <t>5.1</t>
  </si>
  <si>
    <t>5.2</t>
  </si>
  <si>
    <t>5.3</t>
  </si>
  <si>
    <t>5.4</t>
  </si>
  <si>
    <t>5.5</t>
  </si>
  <si>
    <t>6</t>
  </si>
  <si>
    <t>Объекты инвестиционной (инновационной) инфраструктуры</t>
  </si>
  <si>
    <t>7</t>
  </si>
  <si>
    <t xml:space="preserve">ОБЪЕКТЫ ЖИЛИЩНО-КОММУНАЛЬНОГО ХОЗЯЙСТВА  </t>
  </si>
  <si>
    <t xml:space="preserve"> ОБЪЕКТЫ ТРАНСПОРТНОЙ ИНФРАСТРУКТУРЫ</t>
  </si>
  <si>
    <t>ОБЪЕКТЫ СОЦИАЛЬНОЙ ИНФРАСТРУКТУРЫ</t>
  </si>
  <si>
    <t>Всего инвестиций по объектам теплоснабдения</t>
  </si>
  <si>
    <t>Всего инвестиций по объектам жилищно-коммунального хозяйства</t>
  </si>
  <si>
    <t>в том числе по источникам финансирования</t>
  </si>
  <si>
    <t>от ______________________ №____________</t>
  </si>
  <si>
    <t>Всего 
(период реализации
проекта)</t>
  </si>
  <si>
    <t>Наименование объекта             
  (вид работ)</t>
  </si>
  <si>
    <t xml:space="preserve">внебюджет-ные  </t>
  </si>
  <si>
    <t xml:space="preserve">Контакты
(организация, телефон) </t>
  </si>
  <si>
    <t>Всего инвестиций по объектам автомобильных дорог</t>
  </si>
  <si>
    <t xml:space="preserve">Автомобильные дороги </t>
  </si>
  <si>
    <t>(в разрезе муниципальных образований Республики Хакасия)</t>
  </si>
  <si>
    <t>таблица 1</t>
  </si>
  <si>
    <t>Приложение 4</t>
  </si>
  <si>
    <t xml:space="preserve">к протоколу выездного заседания президиума Совета развития Республики Хакасия при Главе Республики Хакасия – Председателе Правительства Республики Хакасия  </t>
  </si>
  <si>
    <t>всего
2018 год</t>
  </si>
  <si>
    <t>в том числе на 2018 год по источникам финансирования</t>
  </si>
  <si>
    <t>Объем планируемых инвестиционных средств в рамках Плана создания инвестиционных объектов и объектов инфраструктуры на 2018 год</t>
  </si>
  <si>
    <t>Всего инвестиций по Республике Хакасия в 2018 году</t>
  </si>
  <si>
    <t>Форма</t>
  </si>
  <si>
    <t>на 2020 год</t>
  </si>
  <si>
    <t>Объем инвестиций, млн руб. на 2020 год</t>
  </si>
  <si>
    <t>План создания инвестиционных объектов и объектов инфраструктуры в Республике Хакасия на 2020 год</t>
  </si>
  <si>
    <t>всего
2020 год</t>
  </si>
  <si>
    <t>Фактическое состояние объекта/ степень готовности</t>
  </si>
  <si>
    <t>Ремонт автомобильных дорог  общего пользования местного значения</t>
  </si>
  <si>
    <t>Постановление администрации города Сорска 375-п от 30.09.2019 года об утверждении муниципальной программы "Развитие транспортной системы муниципальнрого образования город Сорск"</t>
  </si>
  <si>
    <t>Замена ветхих деревянных окон на окна из ПВХ в МБДОУ ЦРР "Детский сад "Голубок"</t>
  </si>
  <si>
    <t>заключение контракта</t>
  </si>
  <si>
    <t>МБДОУ ЦРР "Детский сад "Голубок", 8(39033)26177, 8(39033)25877</t>
  </si>
  <si>
    <t>Замена ветхих деревянных окон на окна из ПВХ в МБДОУ ЦРР детский сад "Солнышко"</t>
  </si>
  <si>
    <t>МБДОУ ЦРР детский сад "Солнышко", 8(39033)26193, 8(39033)26367</t>
  </si>
  <si>
    <t>Оснащение оборудованием МБОУ Сорская ООШ № 2 им. Толстихиной Ю.Н.</t>
  </si>
  <si>
    <t>отправлена заявка на финансирование</t>
  </si>
  <si>
    <t>МБОУ Сорская ООШ № 2 им. Толстихиной Ю.Н., 8(39033)24867, 8(39033)24911</t>
  </si>
  <si>
    <t>Оснащение оборудованием МБОУ "Сорская СОШ №3 с УИОП"</t>
  </si>
  <si>
    <t>МБОУ "Сорская СОШ №3 с УИОП", 8(39033)26386</t>
  </si>
  <si>
    <t>Капитальный ремонт спортивного зала МБОУ Сорская СОШ № 1</t>
  </si>
  <si>
    <t>в стадии разработки</t>
  </si>
  <si>
    <t>МБОУ Сорская СОШ № 1, 8(39033)25157, 8(39033)25120</t>
  </si>
  <si>
    <t>Капитальный ремонт спортивного зала МБОУ "Сорская СОШ №3 с УИОП"</t>
  </si>
  <si>
    <t>Ремонт системы отопления в здании МБОУ "Сорская СОШ №3 с УИОП"</t>
  </si>
  <si>
    <t>Ремонт кровли Филиала МБОУ "Сорская СОШ №3 с УИОП" - Ербинская ООШ № 4</t>
  </si>
  <si>
    <t>Филиал МБОУ "Сорская СОШ №3 с УИОП" - Ербинская ООШ № 4, 8(39033)26386, 89233986326</t>
  </si>
  <si>
    <t>МБУК ДК Металлург +( СДК в п.ст.Ербинская)</t>
  </si>
  <si>
    <t>112</t>
  </si>
  <si>
    <t>200</t>
  </si>
  <si>
    <t>400</t>
  </si>
  <si>
    <t xml:space="preserve">Ведутся работы. Заключено соглашение </t>
  </si>
  <si>
    <t>8 (390)33-24-065</t>
  </si>
  <si>
    <t>МБОУ ДО ДМШ г.Сорск</t>
  </si>
  <si>
    <t>В стадии разработки</t>
  </si>
  <si>
    <t>8(390)33-24069</t>
  </si>
  <si>
    <t>Жилищное хозяйство</t>
  </si>
  <si>
    <t>Постановление Правительства Республики Хакасия от 14.03.2014 №102 "РАП "Капитальный ремонт общего имущества в многоквартирных домах, расположенных на территории Республики Хакасия (2014-2050гг)"</t>
  </si>
  <si>
    <t xml:space="preserve"> Постановление №104-п от 24.03.2020 г. Об утверждении муниципальной программы "Поддержка и развитие коммунальных систем в муниципальном образовании город Сорск"</t>
  </si>
  <si>
    <t xml:space="preserve">Благоустройство наиболее посещаемой территории (ул.50 лет Октября, д.70) </t>
  </si>
  <si>
    <t xml:space="preserve">Благоустройство наиболее посещаемой территории (ул.50 лет Октября, д.70а) </t>
  </si>
  <si>
    <t xml:space="preserve">Благоустройство наиболее посещаемой территории (ул.50 лет Октября, д.70б) </t>
  </si>
  <si>
    <t>благоустройство общественных территорий города Сорска</t>
  </si>
  <si>
    <t>Решение Совета депутатов г.Сорска от 29.05.2012 №53 "Об утверждении Программы комплексного развития систем коммунальной инфраструктуры муниципального образования г.Сорск на 2011-2025 годы"</t>
  </si>
  <si>
    <t>Заключен контракт</t>
  </si>
  <si>
    <t>Капитальный ремонт систем теплоснабжения. Ремонт ПСВ 200-7-15 на городской котельной</t>
  </si>
  <si>
    <t>Капитальный ремонт систем теплоснабжения. Замена насосного оборудования на городской котельной</t>
  </si>
  <si>
    <t>Капитальный ремонт систем теплоснабжения. Капитальный ремонт фундамента котла КЕ 25/14 №4 (восстановление гидроизоляции) на городской котельной</t>
  </si>
  <si>
    <t>2020</t>
  </si>
  <si>
    <t>администрация города Сорска 8(39033)24-329</t>
  </si>
  <si>
    <t>администрация города Сорска 8(39033)24-347</t>
  </si>
  <si>
    <t xml:space="preserve">Капитальный ремонт многоквартирных домов по следующим адресам: 50 лет Октября, дом 44 , пионерская 20 , пионерская 23 , пионерская 27 , строительная 1А , строительная 3а </t>
  </si>
  <si>
    <t>Ведутся работы</t>
  </si>
  <si>
    <t>муниципальное образование город Сорск</t>
  </si>
  <si>
    <t>Постановление Правительства Республики Хакасия № 275 от 09.06.2018 "О внесении изменения в приложение к постановлению Правительства Республики Хакасия от 18.01.2018 № 17 "Об утверждении распределения субсидий из республиканского бюджета РХ муниципальным образованиям РХ на строительство, реконструкцию, капитальный ремонт общеобразовательных организацмй, оснащение оборудованием на 2018-2020 годы""; муниципальная программа "Развитие системы образования в муниципальном образовании г.Сорск на 2017-2019 годы", утвержденная постановлением администрации г.Сорска от 14.10.2016 №644-п</t>
  </si>
  <si>
    <t>Государственная целевая программа Республики Хакасия "Культура Республики Хакасия (2016-2020 годы), утвержденная постановлением Правительства РХ от 27.12.2015 №558; муниципальная программа "Развитие культуры МО г.Сорск на 2020-2022гг", утвержденная постановлением администрации г.Сорска от 30.09.2019 №372-п</t>
  </si>
  <si>
    <t>ИНВЕСТИЦИОННЫЕ ОБЪЕКТЫ ХОЗЯЙСТВУЮЩИХ СУБЪЕКТОВ</t>
  </si>
  <si>
    <t>Решение Совета депутатов города Сорска от 25.08.2015  № 500 «Об утверждении Комплексного инвестиционного плана муниципального образования город Сорск на 2014-2020 годы»</t>
  </si>
  <si>
    <t>Организация комплекса по переработке и выпуску молочной продукции в ассортименте</t>
  </si>
  <si>
    <t>Создание цеха по переработке мяса и производству мясной продукции</t>
  </si>
  <si>
    <t>Строительство сельскохозяйственного рынка на территории г.Сорска</t>
  </si>
  <si>
    <t xml:space="preserve"> -</t>
  </si>
  <si>
    <t>-</t>
  </si>
  <si>
    <t>Степень готовности "средняя". Реализация проекта -40 %. Отсутствие ПСД</t>
  </si>
  <si>
    <t>Глава КФХ Бойко Дмитрий Юрьевич, тел. 8(906)192-88-53</t>
  </si>
  <si>
    <t>Степень готовности "низкая". Проект в стадии разработки. Отсутствие ПСД.</t>
  </si>
  <si>
    <t>Глава КФХ Ватовская Ольга Васильевна, тел. 8(961)898-92-76, 8(961)898-93-80</t>
  </si>
  <si>
    <t>Отсутствие ПСД.</t>
  </si>
  <si>
    <t xml:space="preserve"> Заключен контракт</t>
  </si>
  <si>
    <t>Хаврон Наталья Владимировна, тел. 89233904444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</si>
</sst>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#,##0.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0.0000"/>
  </numFmts>
  <fonts count="4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u/>
      <sz val="11"/>
      <color rgb="FF0000FF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6" tint="-0.499984740745262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sz val="12"/>
      <color theme="6" tint="-0.499984740745262"/>
      <name val="Times New Roman"/>
      <family val="1"/>
      <charset val="204"/>
    </font>
    <font>
      <b/>
      <sz val="11"/>
      <color theme="6" tint="-0.499984740745262"/>
      <name val="Calibri"/>
      <family val="2"/>
      <charset val="204"/>
      <scheme val="minor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6" tint="-0.499984740745262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theme="6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168" fontId="11" fillId="0" borderId="0"/>
    <xf numFmtId="167" fontId="14" fillId="0" borderId="0"/>
    <xf numFmtId="167" fontId="11" fillId="0" borderId="0"/>
    <xf numFmtId="167" fontId="11" fillId="0" borderId="0"/>
    <xf numFmtId="0" fontId="7" fillId="0" borderId="0"/>
    <xf numFmtId="0" fontId="15" fillId="0" borderId="0">
      <alignment horizontal="center"/>
    </xf>
    <xf numFmtId="0" fontId="15" fillId="0" borderId="0">
      <alignment horizontal="center" textRotation="90"/>
    </xf>
    <xf numFmtId="0" fontId="16" fillId="0" borderId="0"/>
    <xf numFmtId="169" fontId="16" fillId="0" borderId="0"/>
    <xf numFmtId="0" fontId="10" fillId="0" borderId="0" applyNumberFormat="0" applyFill="0" applyBorder="0" applyAlignment="0" applyProtection="0"/>
    <xf numFmtId="0" fontId="13" fillId="0" borderId="0"/>
    <xf numFmtId="0" fontId="1" fillId="0" borderId="0"/>
    <xf numFmtId="167" fontId="17" fillId="0" borderId="0"/>
    <xf numFmtId="0" fontId="12" fillId="0" borderId="0"/>
    <xf numFmtId="0" fontId="7" fillId="0" borderId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wrapText="1"/>
    </xf>
    <xf numFmtId="0" fontId="19" fillId="0" borderId="0" xfId="0" applyFont="1"/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1" xfId="0" applyFont="1" applyFill="1" applyBorder="1"/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0" fillId="0" borderId="0" xfId="0" applyNumberFormat="1" applyAlignment="1">
      <alignment wrapText="1"/>
    </xf>
    <xf numFmtId="0" fontId="18" fillId="0" borderId="0" xfId="0" applyFont="1" applyFill="1" applyAlignment="1">
      <alignment horizontal="center"/>
    </xf>
    <xf numFmtId="165" fontId="18" fillId="0" borderId="0" xfId="0" applyNumberFormat="1" applyFont="1" applyFill="1"/>
    <xf numFmtId="0" fontId="18" fillId="0" borderId="0" xfId="0" applyFont="1" applyFill="1" applyBorder="1"/>
    <xf numFmtId="165" fontId="0" fillId="0" borderId="0" xfId="0" applyNumberFormat="1"/>
    <xf numFmtId="0" fontId="0" fillId="0" borderId="0" xfId="0" applyFill="1"/>
    <xf numFmtId="165" fontId="18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0" xfId="0" applyFont="1" applyFill="1"/>
    <xf numFmtId="165" fontId="1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2" fillId="0" borderId="1" xfId="0" applyFont="1" applyFill="1" applyBorder="1" applyAlignment="1">
      <alignment horizontal="left" vertical="top" wrapText="1"/>
    </xf>
    <xf numFmtId="0" fontId="21" fillId="2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0" xfId="0" applyFont="1" applyFill="1"/>
    <xf numFmtId="0" fontId="28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0" fillId="0" borderId="0" xfId="0"/>
    <xf numFmtId="0" fontId="18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165" fontId="29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0" xfId="0" applyFont="1"/>
    <xf numFmtId="165" fontId="8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165" fontId="8" fillId="0" borderId="8" xfId="0" applyNumberFormat="1" applyFont="1" applyFill="1" applyBorder="1" applyAlignment="1">
      <alignment horizontal="center" vertical="center" wrapText="1"/>
    </xf>
    <xf numFmtId="170" fontId="18" fillId="0" borderId="0" xfId="0" applyNumberFormat="1" applyFont="1" applyFill="1"/>
    <xf numFmtId="170" fontId="27" fillId="0" borderId="0" xfId="0" applyNumberFormat="1" applyFont="1" applyFill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2" fillId="0" borderId="1" xfId="15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0" fontId="23" fillId="0" borderId="0" xfId="0" applyNumberFormat="1" applyFont="1" applyFill="1"/>
    <xf numFmtId="49" fontId="2" fillId="0" borderId="1" xfId="15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5" fontId="30" fillId="0" borderId="1" xfId="0" applyNumberFormat="1" applyFont="1" applyFill="1" applyBorder="1" applyAlignment="1">
      <alignment horizontal="center" vertical="center" wrapText="1"/>
    </xf>
    <xf numFmtId="170" fontId="22" fillId="0" borderId="0" xfId="0" applyNumberFormat="1" applyFont="1" applyFill="1"/>
    <xf numFmtId="0" fontId="25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49" fontId="26" fillId="0" borderId="1" xfId="0" applyNumberFormat="1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top" wrapText="1"/>
    </xf>
    <xf numFmtId="170" fontId="0" fillId="0" borderId="0" xfId="0" applyNumberFormat="1" applyFill="1"/>
    <xf numFmtId="0" fontId="1" fillId="0" borderId="6" xfId="0" applyFont="1" applyFill="1" applyBorder="1" applyAlignment="1">
      <alignment horizontal="left" vertical="center" wrapText="1"/>
    </xf>
    <xf numFmtId="165" fontId="18" fillId="0" borderId="1" xfId="16" applyNumberFormat="1" applyFont="1" applyFill="1" applyBorder="1" applyAlignment="1">
      <alignment horizontal="center" vertical="center" wrapText="1"/>
    </xf>
    <xf numFmtId="49" fontId="1" fillId="0" borderId="1" xfId="10" applyNumberFormat="1" applyFont="1" applyFill="1" applyBorder="1" applyAlignment="1">
      <alignment horizontal="left" vertical="center" wrapText="1"/>
    </xf>
    <xf numFmtId="164" fontId="18" fillId="0" borderId="1" xfId="16" applyFont="1" applyFill="1" applyBorder="1" applyAlignment="1">
      <alignment horizontal="center" vertical="center" wrapText="1"/>
    </xf>
    <xf numFmtId="164" fontId="1" fillId="0" borderId="1" xfId="16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/>
    </xf>
    <xf numFmtId="0" fontId="18" fillId="0" borderId="0" xfId="0" applyFont="1" applyFill="1" applyAlignment="1">
      <alignment vertical="top"/>
    </xf>
    <xf numFmtId="0" fontId="18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15" applyNumberFormat="1" applyFont="1" applyFill="1" applyBorder="1" applyAlignment="1">
      <alignment horizontal="left" vertical="center" wrapText="1"/>
    </xf>
    <xf numFmtId="49" fontId="1" fillId="3" borderId="1" xfId="15" applyNumberFormat="1" applyFont="1" applyFill="1" applyBorder="1" applyAlignment="1">
      <alignment horizontal="center" vertical="center" wrapText="1"/>
    </xf>
    <xf numFmtId="165" fontId="1" fillId="3" borderId="1" xfId="15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170" fontId="18" fillId="3" borderId="0" xfId="0" applyNumberFormat="1" applyFont="1" applyFill="1"/>
    <xf numFmtId="0" fontId="18" fillId="3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165" fontId="21" fillId="0" borderId="1" xfId="16" applyNumberFormat="1" applyFont="1" applyFill="1" applyBorder="1" applyAlignment="1">
      <alignment horizontal="center" vertical="center" wrapText="1"/>
    </xf>
    <xf numFmtId="167" fontId="1" fillId="0" borderId="1" xfId="3" applyNumberFormat="1" applyFont="1" applyFill="1" applyBorder="1" applyAlignment="1">
      <alignment horizontal="center" vertical="center" wrapText="1"/>
    </xf>
    <xf numFmtId="49" fontId="1" fillId="0" borderId="1" xfId="1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31" fillId="0" borderId="8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0" fontId="27" fillId="0" borderId="0" xfId="0" applyFont="1"/>
    <xf numFmtId="165" fontId="41" fillId="0" borderId="1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8">
    <cellStyle name="Excel Built-in Comma" xfId="1"/>
    <cellStyle name="Excel Built-in Hyperlink" xfId="2"/>
    <cellStyle name="Excel Built-in Normal" xfId="3"/>
    <cellStyle name="Excel Built-in Normal 1" xfId="4"/>
    <cellStyle name="Excel Built-in Normal 2" xfId="5"/>
    <cellStyle name="Heading" xfId="6"/>
    <cellStyle name="Heading1" xfId="7"/>
    <cellStyle name="Result" xfId="8"/>
    <cellStyle name="Result2" xfId="9"/>
    <cellStyle name="Гиперссылка" xfId="10" builtinId="8"/>
    <cellStyle name="Обычный" xfId="0" builtinId="0"/>
    <cellStyle name="Обычный 2" xfId="11"/>
    <cellStyle name="Обычный 3" xfId="12"/>
    <cellStyle name="Обычный 3 2" xfId="13"/>
    <cellStyle name="Обычный 7" xfId="14"/>
    <cellStyle name="Обычный_Лист1" xfId="15"/>
    <cellStyle name="Финансовый" xfId="16" builtinId="3"/>
    <cellStyle name="Финансовый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opLeftCell="A28" zoomScale="80" zoomScaleNormal="80" workbookViewId="0">
      <selection activeCell="C58" sqref="C58"/>
    </sheetView>
  </sheetViews>
  <sheetFormatPr defaultRowHeight="15"/>
  <cols>
    <col min="14" max="14" width="19.8554687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customHeight="1">
      <c r="B2" s="38"/>
      <c r="C2" s="38"/>
      <c r="D2" s="38"/>
      <c r="E2" s="38"/>
      <c r="F2" s="38"/>
      <c r="G2" s="38"/>
      <c r="H2" s="38"/>
      <c r="I2" s="38"/>
      <c r="J2" s="113" t="s">
        <v>94</v>
      </c>
      <c r="K2" s="113"/>
      <c r="L2" s="113"/>
      <c r="M2" s="113"/>
      <c r="N2" s="113"/>
    </row>
    <row r="3" spans="1:14" ht="86.25" customHeight="1">
      <c r="B3" s="3"/>
      <c r="C3" s="3"/>
      <c r="D3" s="3"/>
      <c r="E3" s="3"/>
      <c r="F3" s="3"/>
      <c r="G3" s="3"/>
      <c r="H3" s="3"/>
      <c r="I3" s="3"/>
      <c r="J3" s="112" t="s">
        <v>95</v>
      </c>
      <c r="K3" s="112"/>
      <c r="L3" s="112"/>
      <c r="M3" s="112"/>
      <c r="N3" s="112"/>
    </row>
    <row r="4" spans="1:14">
      <c r="A4" s="3"/>
      <c r="B4" s="3"/>
      <c r="C4" s="3"/>
      <c r="D4" s="3"/>
      <c r="E4" s="3"/>
      <c r="F4" s="3"/>
      <c r="G4" s="3"/>
      <c r="H4" s="3"/>
      <c r="I4" s="3"/>
      <c r="J4" s="114" t="s">
        <v>85</v>
      </c>
      <c r="K4" s="114"/>
      <c r="L4" s="114"/>
      <c r="M4" s="114"/>
      <c r="N4" s="114"/>
    </row>
    <row r="5" spans="1:1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69" customHeight="1">
      <c r="A9" s="116" t="s">
        <v>103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ht="26.25">
      <c r="A10" s="118" t="s">
        <v>22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6.5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spans="1:14" ht="31.5" customHeight="1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</row>
    <row r="16" spans="1:14" ht="16.5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</row>
    <row r="17" spans="1:14" ht="18" customHeight="1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</row>
    <row r="18" spans="1:14" ht="18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ht="18.7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15.75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</sheetData>
  <mergeCells count="10">
    <mergeCell ref="J3:N3"/>
    <mergeCell ref="J2:N2"/>
    <mergeCell ref="J4:N4"/>
    <mergeCell ref="A17:N17"/>
    <mergeCell ref="A21:N21"/>
    <mergeCell ref="A9:N9"/>
    <mergeCell ref="A10:N10"/>
    <mergeCell ref="A14:N14"/>
    <mergeCell ref="A15:N15"/>
    <mergeCell ref="A16:N16"/>
  </mergeCells>
  <pageMargins left="0.37" right="0.3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9"/>
  <sheetViews>
    <sheetView tabSelected="1" topLeftCell="A5" zoomScale="80" zoomScaleNormal="80" workbookViewId="0">
      <pane ySplit="2355" activePane="bottomLeft"/>
      <selection activeCell="J9" sqref="J9"/>
      <selection pane="bottomLeft" activeCell="B44" sqref="B44"/>
    </sheetView>
  </sheetViews>
  <sheetFormatPr defaultRowHeight="15.75"/>
  <cols>
    <col min="1" max="1" width="5.28515625" style="7" customWidth="1"/>
    <col min="2" max="2" width="31.7109375" style="7" customWidth="1"/>
    <col min="3" max="3" width="13.5703125" style="7" customWidth="1"/>
    <col min="4" max="4" width="11.28515625" style="7" customWidth="1"/>
    <col min="5" max="5" width="10.7109375" style="7" customWidth="1"/>
    <col min="6" max="6" width="13.7109375" style="7" customWidth="1"/>
    <col min="7" max="7" width="11.5703125" style="7" customWidth="1"/>
    <col min="8" max="8" width="9.85546875" style="7" customWidth="1"/>
    <col min="9" max="9" width="11" style="18" customWidth="1"/>
    <col min="10" max="10" width="11.42578125" style="7" customWidth="1"/>
    <col min="11" max="11" width="11.140625" style="7" customWidth="1"/>
    <col min="12" max="12" width="9.7109375" style="7" customWidth="1"/>
    <col min="13" max="13" width="12.42578125" style="7" customWidth="1"/>
    <col min="14" max="14" width="12.140625" style="7" customWidth="1"/>
    <col min="15" max="15" width="26.140625" style="7" customWidth="1"/>
    <col min="16" max="16" width="30.140625" style="89" customWidth="1"/>
    <col min="17" max="17" width="12.85546875" style="61" customWidth="1"/>
    <col min="18" max="18" width="20.5703125" style="7" customWidth="1"/>
    <col min="19" max="16384" width="9.140625" style="7"/>
  </cols>
  <sheetData>
    <row r="1" spans="1:17">
      <c r="A1" s="20"/>
      <c r="B1" s="20"/>
      <c r="C1" s="20"/>
      <c r="D1" s="20"/>
      <c r="E1" s="20"/>
      <c r="F1" s="20"/>
      <c r="G1" s="20"/>
      <c r="H1" s="20"/>
      <c r="I1" s="63" t="s">
        <v>100</v>
      </c>
      <c r="J1" s="20"/>
      <c r="K1" s="20"/>
      <c r="L1" s="20"/>
      <c r="M1" s="20"/>
      <c r="N1" s="20"/>
      <c r="O1" s="20"/>
      <c r="P1" s="64" t="s">
        <v>93</v>
      </c>
    </row>
    <row r="2" spans="1:17" ht="20.25" customHeight="1">
      <c r="A2" s="141" t="s">
        <v>14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</row>
    <row r="3" spans="1:17">
      <c r="A3" s="141" t="s">
        <v>101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</row>
    <row r="4" spans="1:17">
      <c r="A4" s="140" t="s">
        <v>151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</row>
    <row r="5" spans="1:17" ht="15" customHeight="1">
      <c r="A5" s="20"/>
      <c r="B5" s="20"/>
      <c r="C5" s="20"/>
      <c r="D5" s="20"/>
      <c r="E5" s="20"/>
      <c r="F5" s="20"/>
      <c r="G5" s="20"/>
      <c r="H5" s="20"/>
      <c r="I5" s="63"/>
      <c r="J5" s="20"/>
      <c r="K5" s="20"/>
      <c r="L5" s="20"/>
      <c r="M5" s="20"/>
      <c r="N5" s="20"/>
      <c r="O5" s="20"/>
      <c r="P5" s="65"/>
    </row>
    <row r="6" spans="1:17" ht="32.25" customHeight="1">
      <c r="A6" s="132" t="s">
        <v>20</v>
      </c>
      <c r="B6" s="142" t="s">
        <v>87</v>
      </c>
      <c r="C6" s="132" t="s">
        <v>23</v>
      </c>
      <c r="D6" s="132"/>
      <c r="E6" s="132"/>
      <c r="F6" s="132" t="s">
        <v>86</v>
      </c>
      <c r="G6" s="130" t="s">
        <v>102</v>
      </c>
      <c r="H6" s="130"/>
      <c r="I6" s="130"/>
      <c r="J6" s="130"/>
      <c r="K6" s="130"/>
      <c r="L6" s="130"/>
      <c r="M6" s="131"/>
      <c r="N6" s="132" t="s">
        <v>18</v>
      </c>
      <c r="O6" s="132" t="s">
        <v>105</v>
      </c>
      <c r="P6" s="142" t="s">
        <v>89</v>
      </c>
    </row>
    <row r="7" spans="1:17" ht="22.5" customHeight="1">
      <c r="A7" s="132"/>
      <c r="B7" s="143"/>
      <c r="C7" s="133" t="s">
        <v>17</v>
      </c>
      <c r="D7" s="133" t="s">
        <v>16</v>
      </c>
      <c r="E7" s="133" t="s">
        <v>25</v>
      </c>
      <c r="F7" s="133"/>
      <c r="G7" s="145" t="s">
        <v>84</v>
      </c>
      <c r="H7" s="145"/>
      <c r="I7" s="145"/>
      <c r="J7" s="145"/>
      <c r="K7" s="145"/>
      <c r="L7" s="145"/>
      <c r="M7" s="146"/>
      <c r="N7" s="132"/>
      <c r="O7" s="132"/>
      <c r="P7" s="143"/>
    </row>
    <row r="8" spans="1:17" ht="30.75" customHeight="1">
      <c r="A8" s="132"/>
      <c r="B8" s="143"/>
      <c r="C8" s="133"/>
      <c r="D8" s="133"/>
      <c r="E8" s="133"/>
      <c r="F8" s="133"/>
      <c r="G8" s="146" t="s">
        <v>104</v>
      </c>
      <c r="H8" s="133" t="s">
        <v>0</v>
      </c>
      <c r="I8" s="133"/>
      <c r="J8" s="133" t="s">
        <v>2</v>
      </c>
      <c r="K8" s="133"/>
      <c r="L8" s="133" t="s">
        <v>1</v>
      </c>
      <c r="M8" s="133" t="s">
        <v>88</v>
      </c>
      <c r="N8" s="132"/>
      <c r="O8" s="132"/>
      <c r="P8" s="143"/>
    </row>
    <row r="9" spans="1:17" ht="70.5" customHeight="1">
      <c r="A9" s="132"/>
      <c r="B9" s="144"/>
      <c r="C9" s="133"/>
      <c r="D9" s="133"/>
      <c r="E9" s="133"/>
      <c r="F9" s="133"/>
      <c r="G9" s="146"/>
      <c r="H9" s="40" t="s">
        <v>7</v>
      </c>
      <c r="I9" s="40" t="s">
        <v>4</v>
      </c>
      <c r="J9" s="40" t="s">
        <v>8</v>
      </c>
      <c r="K9" s="40" t="s">
        <v>3</v>
      </c>
      <c r="L9" s="133"/>
      <c r="M9" s="133"/>
      <c r="N9" s="132"/>
      <c r="O9" s="132"/>
      <c r="P9" s="144"/>
    </row>
    <row r="10" spans="1:17" ht="18.75" customHeight="1">
      <c r="A10" s="129" t="s">
        <v>79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1"/>
    </row>
    <row r="11" spans="1:17" ht="21.75" customHeight="1">
      <c r="A11" s="126" t="s">
        <v>9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8"/>
    </row>
    <row r="12" spans="1:17" s="104" customFormat="1" ht="21.75" customHeight="1">
      <c r="A12" s="104" t="s">
        <v>141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</row>
    <row r="13" spans="1:17" ht="21.75" customHeight="1">
      <c r="A13" s="126" t="s">
        <v>136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8"/>
    </row>
    <row r="14" spans="1:17" ht="64.5" customHeight="1">
      <c r="A14" s="40"/>
      <c r="B14" s="66" t="s">
        <v>143</v>
      </c>
      <c r="C14" s="67"/>
      <c r="D14" s="67"/>
      <c r="E14" s="67"/>
      <c r="F14" s="68">
        <v>3.4329999999999998</v>
      </c>
      <c r="G14" s="68">
        <v>3.4329999999999998</v>
      </c>
      <c r="H14" s="23">
        <v>3.2970000000000002</v>
      </c>
      <c r="I14" s="23"/>
      <c r="J14" s="23">
        <v>3.3000000000000002E-2</v>
      </c>
      <c r="K14" s="23"/>
      <c r="L14" s="23">
        <v>0.10299999999999999</v>
      </c>
      <c r="M14" s="68"/>
      <c r="N14" s="67" t="s">
        <v>146</v>
      </c>
      <c r="O14" s="37" t="s">
        <v>142</v>
      </c>
      <c r="P14" s="92" t="s">
        <v>147</v>
      </c>
    </row>
    <row r="15" spans="1:17" ht="101.25" customHeight="1">
      <c r="A15" s="98"/>
      <c r="B15" s="66" t="s">
        <v>145</v>
      </c>
      <c r="C15" s="67"/>
      <c r="D15" s="67"/>
      <c r="E15" s="67"/>
      <c r="F15" s="68">
        <v>0.27900000000000003</v>
      </c>
      <c r="G15" s="68">
        <v>0.27900000000000003</v>
      </c>
      <c r="H15" s="23">
        <v>0.26800000000000002</v>
      </c>
      <c r="I15" s="23"/>
      <c r="J15" s="23">
        <v>3.0000000000000001E-3</v>
      </c>
      <c r="K15" s="23"/>
      <c r="L15" s="23">
        <v>8.0000000000000002E-3</v>
      </c>
      <c r="M15" s="68"/>
      <c r="N15" s="67" t="s">
        <v>146</v>
      </c>
      <c r="O15" s="37" t="s">
        <v>142</v>
      </c>
      <c r="P15" s="92" t="s">
        <v>147</v>
      </c>
    </row>
    <row r="16" spans="1:17" ht="75" customHeight="1">
      <c r="A16" s="6"/>
      <c r="B16" s="69" t="s">
        <v>144</v>
      </c>
      <c r="C16" s="37"/>
      <c r="D16" s="37"/>
      <c r="E16" s="37"/>
      <c r="F16" s="27">
        <v>0.879</v>
      </c>
      <c r="G16" s="27">
        <v>0.879</v>
      </c>
      <c r="H16" s="23">
        <v>0.84499999999999997</v>
      </c>
      <c r="I16" s="23"/>
      <c r="J16" s="23">
        <v>8.9999999999999993E-3</v>
      </c>
      <c r="K16" s="23"/>
      <c r="L16" s="23">
        <v>2.4500000000000001E-2</v>
      </c>
      <c r="M16" s="70"/>
      <c r="N16" s="71">
        <v>2020</v>
      </c>
      <c r="O16" s="37" t="s">
        <v>142</v>
      </c>
      <c r="P16" s="92" t="s">
        <v>147</v>
      </c>
    </row>
    <row r="17" spans="1:17" s="28" customFormat="1" ht="36" customHeight="1">
      <c r="A17" s="42"/>
      <c r="B17" s="47" t="s">
        <v>82</v>
      </c>
      <c r="C17" s="48"/>
      <c r="D17" s="48"/>
      <c r="E17" s="48"/>
      <c r="F17" s="48">
        <f>F14+F15+F16</f>
        <v>4.5909999999999993</v>
      </c>
      <c r="G17" s="48">
        <f>G14+G15+G16</f>
        <v>4.5909999999999993</v>
      </c>
      <c r="H17" s="48">
        <f>H14+H15+H16</f>
        <v>4.41</v>
      </c>
      <c r="I17" s="48"/>
      <c r="J17" s="48">
        <f>J14+J15+J16</f>
        <v>4.5000000000000005E-2</v>
      </c>
      <c r="K17" s="48"/>
      <c r="L17" s="48">
        <f>L14+L15+L16</f>
        <v>0.13549999999999998</v>
      </c>
      <c r="M17" s="48"/>
      <c r="N17" s="42"/>
      <c r="O17" s="41" t="s">
        <v>34</v>
      </c>
      <c r="P17" s="41"/>
      <c r="Q17" s="72"/>
    </row>
    <row r="18" spans="1:17" ht="21.75" customHeight="1">
      <c r="A18" s="126" t="s">
        <v>134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8"/>
    </row>
    <row r="19" spans="1:17" ht="35.25" customHeight="1">
      <c r="A19" s="126" t="s">
        <v>135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8"/>
    </row>
    <row r="20" spans="1:17" ht="29.25" customHeight="1">
      <c r="A20" s="126" t="s">
        <v>34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8"/>
    </row>
    <row r="21" spans="1:17" ht="128.25" customHeight="1">
      <c r="A21" s="6"/>
      <c r="B21" s="103" t="s">
        <v>149</v>
      </c>
      <c r="C21" s="37"/>
      <c r="D21" s="37"/>
      <c r="E21" s="37"/>
      <c r="F21" s="27">
        <v>1.631</v>
      </c>
      <c r="G21" s="27">
        <v>1.631</v>
      </c>
      <c r="H21" s="23"/>
      <c r="I21" s="23"/>
      <c r="J21" s="23"/>
      <c r="K21" s="23"/>
      <c r="L21" s="23">
        <v>1.631</v>
      </c>
      <c r="M21" s="70"/>
      <c r="N21" s="71">
        <v>2020</v>
      </c>
      <c r="O21" s="37" t="s">
        <v>150</v>
      </c>
      <c r="P21" s="92" t="s">
        <v>148</v>
      </c>
    </row>
    <row r="22" spans="1:17" ht="60" customHeight="1">
      <c r="A22" s="6"/>
      <c r="B22" s="103" t="s">
        <v>137</v>
      </c>
      <c r="C22" s="37"/>
      <c r="D22" s="37"/>
      <c r="E22" s="37"/>
      <c r="F22" s="27">
        <v>1.2949999999999999</v>
      </c>
      <c r="G22" s="27">
        <v>1.2949999999999999</v>
      </c>
      <c r="H22" s="23">
        <v>1.242</v>
      </c>
      <c r="I22" s="23"/>
      <c r="J22" s="23">
        <v>1.4E-2</v>
      </c>
      <c r="K22" s="23"/>
      <c r="L22" s="23">
        <v>3.9E-2</v>
      </c>
      <c r="M22" s="70"/>
      <c r="N22" s="71">
        <v>2020</v>
      </c>
      <c r="O22" s="37" t="s">
        <v>142</v>
      </c>
      <c r="P22" s="92" t="s">
        <v>147</v>
      </c>
    </row>
    <row r="23" spans="1:17" ht="60" customHeight="1">
      <c r="A23" s="6"/>
      <c r="B23" s="103" t="s">
        <v>138</v>
      </c>
      <c r="C23" s="37"/>
      <c r="D23" s="37"/>
      <c r="E23" s="37"/>
      <c r="F23" s="27">
        <v>0.998</v>
      </c>
      <c r="G23" s="27">
        <v>0.998</v>
      </c>
      <c r="H23" s="23">
        <v>0.95799999999999996</v>
      </c>
      <c r="I23" s="23"/>
      <c r="J23" s="23">
        <v>9.5999999999999992E-3</v>
      </c>
      <c r="K23" s="23"/>
      <c r="L23" s="23">
        <v>0.03</v>
      </c>
      <c r="M23" s="70"/>
      <c r="N23" s="71">
        <v>2020</v>
      </c>
      <c r="O23" s="37" t="s">
        <v>142</v>
      </c>
      <c r="P23" s="92" t="s">
        <v>147</v>
      </c>
    </row>
    <row r="24" spans="1:17" ht="60" customHeight="1">
      <c r="A24" s="6"/>
      <c r="B24" s="103" t="s">
        <v>139</v>
      </c>
      <c r="C24" s="37"/>
      <c r="D24" s="37"/>
      <c r="E24" s="37"/>
      <c r="F24" s="27">
        <v>0.96</v>
      </c>
      <c r="G24" s="27">
        <v>0.96</v>
      </c>
      <c r="H24" s="23">
        <v>0.92200000000000004</v>
      </c>
      <c r="I24" s="23"/>
      <c r="J24" s="23">
        <v>9.2999999999999992E-3</v>
      </c>
      <c r="K24" s="23"/>
      <c r="L24" s="23">
        <v>2.9000000000000001E-2</v>
      </c>
      <c r="M24" s="70"/>
      <c r="N24" s="71">
        <v>2020</v>
      </c>
      <c r="O24" s="37" t="s">
        <v>142</v>
      </c>
      <c r="P24" s="92" t="s">
        <v>147</v>
      </c>
    </row>
    <row r="25" spans="1:17" ht="60" customHeight="1">
      <c r="A25" s="6"/>
      <c r="B25" s="103" t="s">
        <v>140</v>
      </c>
      <c r="C25" s="37"/>
      <c r="D25" s="37"/>
      <c r="E25" s="37"/>
      <c r="F25" s="27">
        <v>6.4930000000000003</v>
      </c>
      <c r="G25" s="27">
        <v>6.4930000000000003</v>
      </c>
      <c r="H25" s="23">
        <v>6.2350000000000003</v>
      </c>
      <c r="I25" s="23"/>
      <c r="J25" s="23">
        <v>6.3E-2</v>
      </c>
      <c r="K25" s="23"/>
      <c r="L25" s="23">
        <v>0.19500000000000001</v>
      </c>
      <c r="M25" s="70"/>
      <c r="N25" s="71">
        <v>2020</v>
      </c>
      <c r="O25" s="37" t="s">
        <v>142</v>
      </c>
      <c r="P25" s="92" t="s">
        <v>147</v>
      </c>
    </row>
    <row r="26" spans="1:17" s="26" customFormat="1" ht="51.75" customHeight="1">
      <c r="A26" s="74"/>
      <c r="B26" s="47" t="s">
        <v>33</v>
      </c>
      <c r="C26" s="75"/>
      <c r="D26" s="75"/>
      <c r="E26" s="75"/>
      <c r="F26" s="48">
        <f>F25+F24+F23+F22+F21</f>
        <v>11.377000000000001</v>
      </c>
      <c r="G26" s="48">
        <f>G25+G24+G23+G22+G21</f>
        <v>11.377000000000001</v>
      </c>
      <c r="H26" s="48">
        <f t="shared" ref="H26:M26" si="0">H25+H24+H23+H22+H21</f>
        <v>9.3569999999999993</v>
      </c>
      <c r="I26" s="48">
        <f t="shared" si="0"/>
        <v>0</v>
      </c>
      <c r="J26" s="48">
        <f t="shared" si="0"/>
        <v>9.5899999999999999E-2</v>
      </c>
      <c r="K26" s="48">
        <f t="shared" si="0"/>
        <v>0</v>
      </c>
      <c r="L26" s="48">
        <f t="shared" si="0"/>
        <v>1.9239999999999999</v>
      </c>
      <c r="M26" s="48">
        <f t="shared" si="0"/>
        <v>0</v>
      </c>
      <c r="N26" s="24"/>
      <c r="O26" s="25"/>
      <c r="P26" s="29"/>
      <c r="Q26" s="76"/>
    </row>
    <row r="27" spans="1:17" s="33" customFormat="1" ht="47.25">
      <c r="A27" s="77"/>
      <c r="B27" s="44" t="s">
        <v>83</v>
      </c>
      <c r="C27" s="23"/>
      <c r="D27" s="23"/>
      <c r="E27" s="23"/>
      <c r="F27" s="45">
        <f>F26+F17</f>
        <v>15.968</v>
      </c>
      <c r="G27" s="45">
        <f t="shared" ref="G27:M27" si="1">G26+G17</f>
        <v>15.968</v>
      </c>
      <c r="H27" s="45">
        <f t="shared" si="1"/>
        <v>13.766999999999999</v>
      </c>
      <c r="I27" s="45">
        <f t="shared" si="1"/>
        <v>0</v>
      </c>
      <c r="J27" s="45">
        <f t="shared" si="1"/>
        <v>0.1409</v>
      </c>
      <c r="K27" s="45">
        <f t="shared" si="1"/>
        <v>0</v>
      </c>
      <c r="L27" s="45">
        <f t="shared" si="1"/>
        <v>2.0594999999999999</v>
      </c>
      <c r="M27" s="45">
        <f t="shared" si="1"/>
        <v>0</v>
      </c>
      <c r="N27" s="31"/>
      <c r="O27" s="32"/>
      <c r="P27" s="78"/>
      <c r="Q27" s="62"/>
    </row>
    <row r="28" spans="1:17" ht="18.75" customHeight="1">
      <c r="A28" s="134" t="s">
        <v>80</v>
      </c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6"/>
    </row>
    <row r="29" spans="1:17" ht="19.5" customHeight="1">
      <c r="A29" s="137" t="s">
        <v>91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9"/>
    </row>
    <row r="30" spans="1:17" ht="19.5" customHeight="1">
      <c r="A30" s="123" t="s">
        <v>107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5"/>
    </row>
    <row r="31" spans="1:17" s="97" customFormat="1" ht="63.75" customHeight="1">
      <c r="A31" s="91"/>
      <c r="B31" s="92" t="s">
        <v>106</v>
      </c>
      <c r="C31" s="93"/>
      <c r="D31" s="93"/>
      <c r="E31" s="93"/>
      <c r="F31" s="94">
        <v>10.9</v>
      </c>
      <c r="G31" s="94">
        <v>10.9</v>
      </c>
      <c r="H31" s="95">
        <v>10.467000000000001</v>
      </c>
      <c r="I31" s="95"/>
      <c r="J31" s="95">
        <v>0.106</v>
      </c>
      <c r="K31" s="95"/>
      <c r="L31" s="94">
        <v>0.32700000000000001</v>
      </c>
      <c r="M31" s="95"/>
      <c r="N31" s="93"/>
      <c r="O31" s="92" t="s">
        <v>166</v>
      </c>
      <c r="P31" s="92" t="s">
        <v>147</v>
      </c>
      <c r="Q31" s="96"/>
    </row>
    <row r="32" spans="1:17" s="33" customFormat="1" ht="48.75" customHeight="1">
      <c r="A32" s="46"/>
      <c r="B32" s="47" t="s">
        <v>90</v>
      </c>
      <c r="C32" s="45"/>
      <c r="D32" s="45"/>
      <c r="E32" s="45"/>
      <c r="F32" s="48">
        <f>F31</f>
        <v>10.9</v>
      </c>
      <c r="G32" s="48">
        <f>G31</f>
        <v>10.9</v>
      </c>
      <c r="H32" s="48">
        <f>H31</f>
        <v>10.467000000000001</v>
      </c>
      <c r="I32" s="48"/>
      <c r="J32" s="48">
        <f>J31</f>
        <v>0.106</v>
      </c>
      <c r="K32" s="48"/>
      <c r="L32" s="48">
        <f>L31</f>
        <v>0.32700000000000001</v>
      </c>
      <c r="M32" s="48"/>
      <c r="N32" s="79"/>
      <c r="O32" s="80"/>
      <c r="P32" s="81"/>
      <c r="Q32" s="62"/>
    </row>
    <row r="33" spans="1:17" ht="19.5" customHeight="1">
      <c r="A33" s="129" t="s">
        <v>81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1"/>
    </row>
    <row r="34" spans="1:17" ht="23.25" customHeight="1">
      <c r="A34" s="126" t="s">
        <v>12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8"/>
    </row>
    <row r="35" spans="1:17" ht="44.25" customHeight="1">
      <c r="A35" s="119" t="s">
        <v>153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1"/>
    </row>
    <row r="36" spans="1:17" s="22" customFormat="1" ht="54" customHeight="1">
      <c r="A36" s="98"/>
      <c r="B36" s="83" t="s">
        <v>125</v>
      </c>
      <c r="C36" s="73" t="s">
        <v>126</v>
      </c>
      <c r="D36" s="73" t="s">
        <v>127</v>
      </c>
      <c r="E36" s="73" t="s">
        <v>128</v>
      </c>
      <c r="F36" s="70">
        <v>1.621</v>
      </c>
      <c r="G36" s="70">
        <v>1.621</v>
      </c>
      <c r="H36" s="70">
        <v>1.431</v>
      </c>
      <c r="I36" s="70"/>
      <c r="J36" s="70">
        <v>0.14199999999999999</v>
      </c>
      <c r="K36" s="70"/>
      <c r="L36" s="70">
        <v>4.9000000000000002E-2</v>
      </c>
      <c r="M36" s="70"/>
      <c r="N36" s="6">
        <v>2020</v>
      </c>
      <c r="O36" s="35" t="s">
        <v>129</v>
      </c>
      <c r="P36" s="35" t="s">
        <v>130</v>
      </c>
      <c r="Q36" s="82"/>
    </row>
    <row r="37" spans="1:17" s="22" customFormat="1" ht="17.25" customHeight="1">
      <c r="A37" s="90"/>
      <c r="B37" s="35"/>
      <c r="C37" s="73"/>
      <c r="D37" s="73"/>
      <c r="E37" s="73"/>
      <c r="F37" s="70"/>
      <c r="G37" s="70"/>
      <c r="H37" s="70"/>
      <c r="I37" s="70"/>
      <c r="J37" s="70"/>
      <c r="K37" s="70"/>
      <c r="L37" s="70"/>
      <c r="M37" s="70"/>
      <c r="N37" s="6"/>
      <c r="O37" s="35"/>
      <c r="P37" s="35"/>
      <c r="Q37" s="82"/>
    </row>
    <row r="38" spans="1:17" s="26" customFormat="1" ht="36" customHeight="1">
      <c r="A38" s="24"/>
      <c r="B38" s="47" t="s">
        <v>31</v>
      </c>
      <c r="C38" s="48"/>
      <c r="D38" s="48"/>
      <c r="E38" s="48"/>
      <c r="F38" s="48">
        <f>F36</f>
        <v>1.621</v>
      </c>
      <c r="G38" s="48">
        <f>G36</f>
        <v>1.621</v>
      </c>
      <c r="H38" s="48">
        <f>H36</f>
        <v>1.431</v>
      </c>
      <c r="I38" s="48"/>
      <c r="J38" s="48">
        <f>J36</f>
        <v>0.14199999999999999</v>
      </c>
      <c r="K38" s="48"/>
      <c r="L38" s="48">
        <f>L36</f>
        <v>4.9000000000000002E-2</v>
      </c>
      <c r="M38" s="48"/>
      <c r="N38" s="24"/>
      <c r="O38" s="25"/>
      <c r="P38" s="29"/>
      <c r="Q38" s="76"/>
    </row>
    <row r="39" spans="1:17" ht="20.25" customHeight="1">
      <c r="A39" s="122" t="s">
        <v>10</v>
      </c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</row>
    <row r="40" spans="1:17" ht="70.5" customHeight="1">
      <c r="A40" s="119" t="s">
        <v>152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1"/>
    </row>
    <row r="41" spans="1:17" ht="63" customHeight="1">
      <c r="A41" s="98">
        <v>1</v>
      </c>
      <c r="B41" s="98" t="s">
        <v>108</v>
      </c>
      <c r="C41" s="86">
        <v>175000</v>
      </c>
      <c r="D41" s="86">
        <v>2420</v>
      </c>
      <c r="E41" s="86">
        <v>6.5</v>
      </c>
      <c r="F41" s="99">
        <v>1.34</v>
      </c>
      <c r="G41" s="23">
        <f>H41+J41+L41+M41</f>
        <v>1.34</v>
      </c>
      <c r="H41" s="23">
        <v>0</v>
      </c>
      <c r="I41" s="23">
        <v>0</v>
      </c>
      <c r="J41" s="23">
        <v>1.3</v>
      </c>
      <c r="K41" s="23">
        <v>1.3</v>
      </c>
      <c r="L41" s="23">
        <v>0.04</v>
      </c>
      <c r="M41" s="23">
        <v>0</v>
      </c>
      <c r="N41" s="98">
        <v>2020</v>
      </c>
      <c r="O41" s="98" t="s">
        <v>109</v>
      </c>
      <c r="P41" s="98" t="s">
        <v>110</v>
      </c>
    </row>
    <row r="42" spans="1:17" ht="63.75" customHeight="1">
      <c r="A42" s="98">
        <v>2</v>
      </c>
      <c r="B42" s="98" t="s">
        <v>111</v>
      </c>
      <c r="C42" s="86">
        <v>150000</v>
      </c>
      <c r="D42" s="86">
        <v>1760</v>
      </c>
      <c r="E42" s="86">
        <v>6.6</v>
      </c>
      <c r="F42" s="100">
        <v>0.61899999999999999</v>
      </c>
      <c r="G42" s="23">
        <f t="shared" ref="G42:G48" si="2">H42+J42+L42+M42</f>
        <v>0.61899999999999999</v>
      </c>
      <c r="H42" s="84">
        <v>0</v>
      </c>
      <c r="I42" s="84">
        <v>0</v>
      </c>
      <c r="J42" s="84">
        <v>0.6</v>
      </c>
      <c r="K42" s="84">
        <v>0.6</v>
      </c>
      <c r="L42" s="84">
        <v>1.9E-2</v>
      </c>
      <c r="M42" s="84">
        <v>0</v>
      </c>
      <c r="N42" s="101">
        <v>2020</v>
      </c>
      <c r="O42" s="87" t="s">
        <v>109</v>
      </c>
      <c r="P42" s="102" t="s">
        <v>112</v>
      </c>
    </row>
    <row r="43" spans="1:17" ht="63">
      <c r="A43" s="98">
        <v>3</v>
      </c>
      <c r="B43" s="98" t="s">
        <v>113</v>
      </c>
      <c r="C43" s="86">
        <v>68800</v>
      </c>
      <c r="D43" s="86">
        <v>670</v>
      </c>
      <c r="E43" s="86">
        <v>1.22</v>
      </c>
      <c r="F43" s="100">
        <v>0.34799999999999998</v>
      </c>
      <c r="G43" s="23">
        <f t="shared" si="2"/>
        <v>0.34800000000000003</v>
      </c>
      <c r="H43" s="84">
        <v>0</v>
      </c>
      <c r="I43" s="84">
        <v>0</v>
      </c>
      <c r="J43" s="84">
        <v>0.33800000000000002</v>
      </c>
      <c r="K43" s="84">
        <v>0.33800000000000002</v>
      </c>
      <c r="L43" s="84">
        <v>0.01</v>
      </c>
      <c r="M43" s="84">
        <v>0</v>
      </c>
      <c r="N43" s="101">
        <v>2020</v>
      </c>
      <c r="O43" s="87" t="s">
        <v>114</v>
      </c>
      <c r="P43" s="102" t="s">
        <v>115</v>
      </c>
    </row>
    <row r="44" spans="1:17" ht="47.25">
      <c r="A44" s="98">
        <v>4</v>
      </c>
      <c r="B44" s="98" t="s">
        <v>116</v>
      </c>
      <c r="C44" s="86">
        <v>340000</v>
      </c>
      <c r="D44" s="86">
        <v>1700</v>
      </c>
      <c r="E44" s="86">
        <v>8.9600000000000009</v>
      </c>
      <c r="F44" s="100">
        <v>0.11600000000000001</v>
      </c>
      <c r="G44" s="23">
        <f t="shared" si="2"/>
        <v>0.11600000000000001</v>
      </c>
      <c r="H44" s="84">
        <v>0</v>
      </c>
      <c r="I44" s="84">
        <v>0</v>
      </c>
      <c r="J44" s="84">
        <v>0.113</v>
      </c>
      <c r="K44" s="84">
        <v>0.113</v>
      </c>
      <c r="L44" s="84">
        <v>3.0000000000000001E-3</v>
      </c>
      <c r="M44" s="84">
        <v>0</v>
      </c>
      <c r="N44" s="101">
        <v>2020</v>
      </c>
      <c r="O44" s="87" t="s">
        <v>114</v>
      </c>
      <c r="P44" s="102" t="s">
        <v>117</v>
      </c>
    </row>
    <row r="45" spans="1:17" ht="47.25">
      <c r="A45" s="98">
        <v>5</v>
      </c>
      <c r="B45" s="98" t="s">
        <v>118</v>
      </c>
      <c r="C45" s="86">
        <v>90000</v>
      </c>
      <c r="D45" s="86">
        <v>1430</v>
      </c>
      <c r="E45" s="86">
        <v>5.4</v>
      </c>
      <c r="F45" s="100">
        <v>2.1469999999999998</v>
      </c>
      <c r="G45" s="23">
        <f t="shared" si="2"/>
        <v>2.1469999999999998</v>
      </c>
      <c r="H45" s="84">
        <v>1.954</v>
      </c>
      <c r="I45" s="84">
        <v>1.954</v>
      </c>
      <c r="J45" s="84">
        <v>0.17199999999999999</v>
      </c>
      <c r="K45" s="84">
        <v>0.17199999999999999</v>
      </c>
      <c r="L45" s="84">
        <v>2.1000000000000001E-2</v>
      </c>
      <c r="M45" s="84">
        <v>0</v>
      </c>
      <c r="N45" s="101">
        <v>2020</v>
      </c>
      <c r="O45" s="87" t="s">
        <v>119</v>
      </c>
      <c r="P45" s="102" t="s">
        <v>120</v>
      </c>
    </row>
    <row r="46" spans="1:17" ht="47.25">
      <c r="A46" s="98">
        <v>6</v>
      </c>
      <c r="B46" s="98" t="s">
        <v>121</v>
      </c>
      <c r="C46" s="86">
        <v>340000</v>
      </c>
      <c r="D46" s="86">
        <v>1700</v>
      </c>
      <c r="E46" s="86">
        <v>8.9600000000000009</v>
      </c>
      <c r="F46" s="100">
        <v>2.1480000000000001</v>
      </c>
      <c r="G46" s="23">
        <f t="shared" si="2"/>
        <v>2.1479999999999997</v>
      </c>
      <c r="H46" s="84">
        <v>1.954</v>
      </c>
      <c r="I46" s="84">
        <v>1.954</v>
      </c>
      <c r="J46" s="84">
        <v>0.17199999999999999</v>
      </c>
      <c r="K46" s="84">
        <v>0.17199999999999999</v>
      </c>
      <c r="L46" s="84">
        <v>2.1999999999999999E-2</v>
      </c>
      <c r="M46" s="84">
        <v>0</v>
      </c>
      <c r="N46" s="101">
        <v>2020</v>
      </c>
      <c r="O46" s="87" t="s">
        <v>119</v>
      </c>
      <c r="P46" s="102" t="s">
        <v>117</v>
      </c>
    </row>
    <row r="47" spans="1:17" ht="47.25">
      <c r="A47" s="98">
        <v>7</v>
      </c>
      <c r="B47" s="98" t="s">
        <v>122</v>
      </c>
      <c r="C47" s="86">
        <v>340000</v>
      </c>
      <c r="D47" s="86">
        <v>1700</v>
      </c>
      <c r="E47" s="86">
        <v>8.9600000000000009</v>
      </c>
      <c r="F47" s="100">
        <v>1.385</v>
      </c>
      <c r="G47" s="23">
        <f t="shared" si="2"/>
        <v>1.385</v>
      </c>
      <c r="H47" s="84">
        <v>1.194</v>
      </c>
      <c r="I47" s="84">
        <v>1.194</v>
      </c>
      <c r="J47" s="84">
        <v>0.105</v>
      </c>
      <c r="K47" s="84">
        <v>0.105</v>
      </c>
      <c r="L47" s="84">
        <v>8.5999999999999993E-2</v>
      </c>
      <c r="M47" s="84">
        <v>0</v>
      </c>
      <c r="N47" s="101">
        <v>2020</v>
      </c>
      <c r="O47" s="87" t="s">
        <v>119</v>
      </c>
      <c r="P47" s="102" t="s">
        <v>117</v>
      </c>
    </row>
    <row r="48" spans="1:17" ht="63">
      <c r="A48" s="98">
        <v>8</v>
      </c>
      <c r="B48" s="98" t="s">
        <v>123</v>
      </c>
      <c r="C48" s="86">
        <v>230000</v>
      </c>
      <c r="D48" s="86">
        <v>0</v>
      </c>
      <c r="E48" s="86">
        <v>0</v>
      </c>
      <c r="F48" s="100">
        <v>3.77</v>
      </c>
      <c r="G48" s="23">
        <f t="shared" si="2"/>
        <v>3.7699999999999996</v>
      </c>
      <c r="H48" s="84">
        <v>3.3559999999999999</v>
      </c>
      <c r="I48" s="84">
        <v>3.3559999999999999</v>
      </c>
      <c r="J48" s="84">
        <v>0.34499999999999997</v>
      </c>
      <c r="K48" s="84">
        <v>0.34499999999999997</v>
      </c>
      <c r="L48" s="84">
        <v>6.9000000000000006E-2</v>
      </c>
      <c r="M48" s="84">
        <v>0</v>
      </c>
      <c r="N48" s="101">
        <v>2020</v>
      </c>
      <c r="O48" s="87" t="s">
        <v>119</v>
      </c>
      <c r="P48" s="102" t="s">
        <v>124</v>
      </c>
    </row>
    <row r="49" spans="1:17" ht="37.5" customHeight="1">
      <c r="A49" s="98"/>
      <c r="B49" s="49" t="s">
        <v>131</v>
      </c>
      <c r="C49" s="86">
        <v>5</v>
      </c>
      <c r="D49" s="86">
        <v>90</v>
      </c>
      <c r="E49" s="86">
        <v>100</v>
      </c>
      <c r="F49" s="84">
        <v>3.0000000000000001E-3</v>
      </c>
      <c r="G49" s="84">
        <v>3.0000000000000001E-3</v>
      </c>
      <c r="H49" s="84"/>
      <c r="I49" s="84"/>
      <c r="J49" s="84"/>
      <c r="K49" s="84"/>
      <c r="L49" s="84">
        <v>3.0000000000000001E-3</v>
      </c>
      <c r="M49" s="84"/>
      <c r="N49" s="101">
        <v>2020</v>
      </c>
      <c r="O49" s="87" t="s">
        <v>132</v>
      </c>
      <c r="P49" s="85" t="s">
        <v>133</v>
      </c>
    </row>
    <row r="50" spans="1:17" ht="38.25" customHeight="1">
      <c r="A50" s="24"/>
      <c r="B50" s="47" t="s">
        <v>30</v>
      </c>
      <c r="C50" s="48" t="s">
        <v>160</v>
      </c>
      <c r="D50" s="48" t="s">
        <v>160</v>
      </c>
      <c r="E50" s="48" t="s">
        <v>160</v>
      </c>
      <c r="F50" s="48">
        <f>F49+F48+F47+F46+F45+F44+F43+F42+F41</f>
        <v>11.876000000000001</v>
      </c>
      <c r="G50" s="48">
        <f>G49+G48+G47+G46+G45+G44+G43+G42+G41</f>
        <v>11.875999999999999</v>
      </c>
      <c r="H50" s="48">
        <f t="shared" ref="H50:M50" si="3">H49+H48+H47+H46+H45+H44+H43+H42+H41</f>
        <v>8.4580000000000002</v>
      </c>
      <c r="I50" s="48">
        <f t="shared" si="3"/>
        <v>8.4580000000000002</v>
      </c>
      <c r="J50" s="48">
        <f t="shared" si="3"/>
        <v>3.1449999999999996</v>
      </c>
      <c r="K50" s="48">
        <f t="shared" si="3"/>
        <v>3.1449999999999996</v>
      </c>
      <c r="L50" s="48">
        <f t="shared" si="3"/>
        <v>0.27299999999999996</v>
      </c>
      <c r="M50" s="48">
        <f t="shared" si="3"/>
        <v>0</v>
      </c>
      <c r="N50" s="42"/>
      <c r="O50" s="25"/>
      <c r="P50" s="29"/>
    </row>
    <row r="51" spans="1:17" s="33" customFormat="1" ht="56.25" customHeight="1">
      <c r="A51" s="31"/>
      <c r="B51" s="44" t="s">
        <v>32</v>
      </c>
      <c r="C51" s="45" t="s">
        <v>160</v>
      </c>
      <c r="D51" s="45" t="s">
        <v>160</v>
      </c>
      <c r="E51" s="45" t="s">
        <v>160</v>
      </c>
      <c r="F51" s="111">
        <f>F50+F38</f>
        <v>13.497000000000002</v>
      </c>
      <c r="G51" s="111">
        <f>G50+G38</f>
        <v>13.497</v>
      </c>
      <c r="H51" s="111">
        <f t="shared" ref="H51:M51" si="4">H50+H38</f>
        <v>9.8889999999999993</v>
      </c>
      <c r="I51" s="111">
        <f t="shared" si="4"/>
        <v>8.4580000000000002</v>
      </c>
      <c r="J51" s="111">
        <f t="shared" si="4"/>
        <v>3.2869999999999995</v>
      </c>
      <c r="K51" s="111">
        <f t="shared" si="4"/>
        <v>3.1449999999999996</v>
      </c>
      <c r="L51" s="111">
        <f t="shared" si="4"/>
        <v>0.32199999999999995</v>
      </c>
      <c r="M51" s="111">
        <f t="shared" si="4"/>
        <v>0</v>
      </c>
      <c r="N51" s="42"/>
      <c r="O51" s="32"/>
      <c r="P51" s="78"/>
      <c r="Q51" s="62"/>
    </row>
    <row r="52" spans="1:17" ht="20.25" customHeight="1">
      <c r="A52" s="122" t="s">
        <v>154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</row>
    <row r="53" spans="1:17" ht="20.25" customHeight="1">
      <c r="A53" s="119" t="s">
        <v>155</v>
      </c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1"/>
    </row>
    <row r="54" spans="1:17" s="110" customFormat="1" ht="63">
      <c r="A54" s="107"/>
      <c r="B54" s="35" t="s">
        <v>156</v>
      </c>
      <c r="C54" s="108" t="s">
        <v>159</v>
      </c>
      <c r="D54" s="108" t="s">
        <v>160</v>
      </c>
      <c r="E54" s="109" t="s">
        <v>160</v>
      </c>
      <c r="F54" s="27">
        <v>21</v>
      </c>
      <c r="G54" s="27">
        <v>1.5</v>
      </c>
      <c r="H54" s="27">
        <f>I54</f>
        <v>0</v>
      </c>
      <c r="I54" s="27">
        <v>0</v>
      </c>
      <c r="J54" s="27">
        <v>0</v>
      </c>
      <c r="K54" s="27">
        <v>0</v>
      </c>
      <c r="L54" s="27">
        <v>0</v>
      </c>
      <c r="M54" s="27">
        <v>1.5</v>
      </c>
      <c r="N54" s="6">
        <v>2020</v>
      </c>
      <c r="O54" s="98" t="s">
        <v>161</v>
      </c>
      <c r="P54" s="98" t="s">
        <v>162</v>
      </c>
    </row>
    <row r="55" spans="1:17" s="110" customFormat="1" ht="63">
      <c r="A55" s="107"/>
      <c r="B55" s="35" t="s">
        <v>157</v>
      </c>
      <c r="C55" s="108" t="s">
        <v>159</v>
      </c>
      <c r="D55" s="108" t="s">
        <v>160</v>
      </c>
      <c r="E55" s="109" t="s">
        <v>160</v>
      </c>
      <c r="F55" s="27">
        <v>17</v>
      </c>
      <c r="G55" s="27">
        <v>1</v>
      </c>
      <c r="H55" s="27">
        <f t="shared" ref="H55" si="5">I55</f>
        <v>0</v>
      </c>
      <c r="I55" s="27">
        <v>0</v>
      </c>
      <c r="J55" s="27">
        <v>0</v>
      </c>
      <c r="K55" s="27">
        <v>0</v>
      </c>
      <c r="L55" s="27">
        <v>0</v>
      </c>
      <c r="M55" s="27">
        <v>1</v>
      </c>
      <c r="N55" s="6">
        <v>2020</v>
      </c>
      <c r="O55" s="98" t="s">
        <v>163</v>
      </c>
      <c r="P55" s="98" t="s">
        <v>164</v>
      </c>
    </row>
    <row r="56" spans="1:17" ht="47.25">
      <c r="A56" s="98"/>
      <c r="B56" s="106" t="s">
        <v>158</v>
      </c>
      <c r="C56" s="86" t="s">
        <v>160</v>
      </c>
      <c r="D56" s="86" t="s">
        <v>160</v>
      </c>
      <c r="E56" s="86" t="s">
        <v>160</v>
      </c>
      <c r="F56" s="100">
        <v>60</v>
      </c>
      <c r="G56" s="23"/>
      <c r="H56" s="84">
        <v>0</v>
      </c>
      <c r="I56" s="84">
        <v>0</v>
      </c>
      <c r="J56" s="84">
        <v>0</v>
      </c>
      <c r="K56" s="84">
        <v>0</v>
      </c>
      <c r="L56" s="84">
        <v>0</v>
      </c>
      <c r="M56" s="84"/>
      <c r="N56" s="101"/>
      <c r="O56" s="87" t="s">
        <v>165</v>
      </c>
      <c r="P56" s="102" t="s">
        <v>167</v>
      </c>
    </row>
    <row r="57" spans="1:17" ht="38.25" customHeight="1">
      <c r="A57" s="24"/>
      <c r="B57" s="47" t="s">
        <v>30</v>
      </c>
      <c r="C57" s="48" t="s">
        <v>160</v>
      </c>
      <c r="D57" s="48" t="s">
        <v>160</v>
      </c>
      <c r="E57" s="48" t="s">
        <v>160</v>
      </c>
      <c r="F57" s="48">
        <f>F56+F55+F54</f>
        <v>98</v>
      </c>
      <c r="G57" s="48">
        <f>G54+G55+G56</f>
        <v>2.5</v>
      </c>
      <c r="H57" s="48">
        <f t="shared" ref="H57:M57" si="6">H54+H55+H56</f>
        <v>0</v>
      </c>
      <c r="I57" s="48">
        <f t="shared" si="6"/>
        <v>0</v>
      </c>
      <c r="J57" s="48">
        <f t="shared" si="6"/>
        <v>0</v>
      </c>
      <c r="K57" s="48">
        <f t="shared" si="6"/>
        <v>0</v>
      </c>
      <c r="L57" s="48">
        <f t="shared" si="6"/>
        <v>0</v>
      </c>
      <c r="M57" s="48">
        <f t="shared" si="6"/>
        <v>2.5</v>
      </c>
      <c r="N57" s="42"/>
      <c r="O57" s="25"/>
      <c r="P57" s="29"/>
    </row>
    <row r="58" spans="1:17" ht="22.5" customHeight="1">
      <c r="A58" s="36"/>
      <c r="B58" s="30" t="s">
        <v>19</v>
      </c>
      <c r="C58" s="30"/>
      <c r="D58" s="30"/>
      <c r="E58" s="30"/>
      <c r="F58" s="43">
        <f>F27+F32+F51+F57</f>
        <v>138.36500000000001</v>
      </c>
      <c r="G58" s="43">
        <f t="shared" ref="G58:M58" si="7">G27+G32+G51+G57</f>
        <v>42.865000000000002</v>
      </c>
      <c r="H58" s="43">
        <f t="shared" si="7"/>
        <v>34.123000000000005</v>
      </c>
      <c r="I58" s="43">
        <f t="shared" si="7"/>
        <v>8.4580000000000002</v>
      </c>
      <c r="J58" s="43">
        <f t="shared" si="7"/>
        <v>3.5338999999999996</v>
      </c>
      <c r="K58" s="43">
        <f t="shared" si="7"/>
        <v>3.1449999999999996</v>
      </c>
      <c r="L58" s="43">
        <f t="shared" si="7"/>
        <v>2.7084999999999999</v>
      </c>
      <c r="M58" s="43">
        <f t="shared" si="7"/>
        <v>2.5</v>
      </c>
      <c r="N58" s="8"/>
      <c r="O58" s="8"/>
      <c r="P58" s="88"/>
    </row>
    <row r="59" spans="1:17">
      <c r="G59" s="19"/>
    </row>
  </sheetData>
  <mergeCells count="36">
    <mergeCell ref="A4:P4"/>
    <mergeCell ref="A10:P10"/>
    <mergeCell ref="A3:P3"/>
    <mergeCell ref="A2:P2"/>
    <mergeCell ref="O6:O9"/>
    <mergeCell ref="P6:P9"/>
    <mergeCell ref="C7:C9"/>
    <mergeCell ref="D7:D9"/>
    <mergeCell ref="E7:E9"/>
    <mergeCell ref="G7:M7"/>
    <mergeCell ref="A6:A9"/>
    <mergeCell ref="M8:M9"/>
    <mergeCell ref="B6:B9"/>
    <mergeCell ref="C6:E6"/>
    <mergeCell ref="N6:N9"/>
    <mergeCell ref="G8:G9"/>
    <mergeCell ref="G6:M6"/>
    <mergeCell ref="F6:F9"/>
    <mergeCell ref="A18:P18"/>
    <mergeCell ref="A28:P28"/>
    <mergeCell ref="A29:P29"/>
    <mergeCell ref="A13:P13"/>
    <mergeCell ref="A11:P11"/>
    <mergeCell ref="H8:I8"/>
    <mergeCell ref="J8:K8"/>
    <mergeCell ref="L8:L9"/>
    <mergeCell ref="A19:P19"/>
    <mergeCell ref="A20:P20"/>
    <mergeCell ref="A40:P40"/>
    <mergeCell ref="A35:P35"/>
    <mergeCell ref="A52:P52"/>
    <mergeCell ref="A53:P53"/>
    <mergeCell ref="A30:P30"/>
    <mergeCell ref="A34:P34"/>
    <mergeCell ref="A33:P33"/>
    <mergeCell ref="A39:P39"/>
  </mergeCells>
  <pageMargins left="0.36" right="0.25" top="0.54" bottom="0.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"/>
  <sheetViews>
    <sheetView zoomScale="80" zoomScaleNormal="80" workbookViewId="0">
      <selection activeCell="B9" sqref="B9:I22"/>
    </sheetView>
  </sheetViews>
  <sheetFormatPr defaultRowHeight="15"/>
  <cols>
    <col min="1" max="1" width="31.140625" style="9" customWidth="1"/>
    <col min="2" max="2" width="13.140625" style="9" customWidth="1"/>
    <col min="3" max="3" width="12.28515625" style="9" customWidth="1"/>
    <col min="4" max="4" width="11.85546875" style="9" customWidth="1"/>
    <col min="5" max="5" width="16.5703125" style="9" customWidth="1"/>
    <col min="6" max="6" width="12.5703125" style="9" customWidth="1"/>
    <col min="7" max="7" width="16.85546875" style="9" customWidth="1"/>
    <col min="8" max="8" width="12.7109375" style="9" customWidth="1"/>
    <col min="9" max="9" width="19.42578125" style="9" customWidth="1"/>
    <col min="10" max="10" width="10.7109375" style="9" bestFit="1" customWidth="1"/>
    <col min="11" max="16384" width="9.140625" style="9"/>
  </cols>
  <sheetData>
    <row r="1" spans="1:15" s="39" customFormat="1" ht="21.75" customHeight="1">
      <c r="I1" s="59"/>
    </row>
    <row r="2" spans="1:15" s="39" customFormat="1" ht="24.75" customHeight="1">
      <c r="A2" s="147" t="s">
        <v>98</v>
      </c>
      <c r="B2" s="147"/>
      <c r="C2" s="147"/>
      <c r="D2" s="147"/>
      <c r="E2" s="147"/>
      <c r="F2" s="147"/>
      <c r="G2" s="147"/>
      <c r="H2" s="147"/>
      <c r="I2" s="147"/>
    </row>
    <row r="3" spans="1:15" ht="18.75" customHeight="1">
      <c r="A3" s="148" t="s">
        <v>92</v>
      </c>
      <c r="B3" s="148"/>
      <c r="C3" s="148"/>
      <c r="D3" s="148"/>
      <c r="E3" s="148"/>
      <c r="F3" s="148"/>
      <c r="G3" s="148"/>
      <c r="H3" s="148"/>
      <c r="I3" s="148"/>
    </row>
    <row r="4" spans="1:15">
      <c r="A4" s="14"/>
      <c r="B4" s="14"/>
      <c r="C4" s="14"/>
      <c r="D4" s="14"/>
      <c r="E4" s="14"/>
      <c r="F4" s="14"/>
      <c r="G4" s="14"/>
      <c r="H4" s="14"/>
      <c r="I4" s="14"/>
    </row>
    <row r="5" spans="1:15" ht="24" customHeight="1">
      <c r="A5" s="150" t="s">
        <v>35</v>
      </c>
      <c r="B5" s="151" t="s">
        <v>24</v>
      </c>
      <c r="C5" s="151"/>
      <c r="D5" s="151"/>
      <c r="E5" s="151"/>
      <c r="F5" s="151"/>
      <c r="G5" s="151"/>
      <c r="H5" s="151"/>
      <c r="I5" s="151"/>
    </row>
    <row r="6" spans="1:15" ht="24.75" customHeight="1">
      <c r="A6" s="150"/>
      <c r="B6" s="149" t="s">
        <v>6</v>
      </c>
      <c r="C6" s="150" t="s">
        <v>97</v>
      </c>
      <c r="D6" s="149"/>
      <c r="E6" s="149"/>
      <c r="F6" s="149"/>
      <c r="G6" s="149"/>
      <c r="H6" s="149"/>
      <c r="I6" s="149"/>
    </row>
    <row r="7" spans="1:15" ht="23.25" customHeight="1">
      <c r="A7" s="150"/>
      <c r="B7" s="149"/>
      <c r="C7" s="152" t="s">
        <v>96</v>
      </c>
      <c r="D7" s="149" t="s">
        <v>0</v>
      </c>
      <c r="E7" s="149"/>
      <c r="F7" s="149" t="s">
        <v>2</v>
      </c>
      <c r="G7" s="149"/>
      <c r="H7" s="149" t="s">
        <v>1</v>
      </c>
      <c r="I7" s="149" t="s">
        <v>5</v>
      </c>
    </row>
    <row r="8" spans="1:15" ht="54.75" customHeight="1">
      <c r="A8" s="150"/>
      <c r="B8" s="149"/>
      <c r="C8" s="153"/>
      <c r="D8" s="10" t="s">
        <v>7</v>
      </c>
      <c r="E8" s="10" t="s">
        <v>4</v>
      </c>
      <c r="F8" s="10" t="s">
        <v>8</v>
      </c>
      <c r="G8" s="10" t="s">
        <v>3</v>
      </c>
      <c r="H8" s="149"/>
      <c r="I8" s="149"/>
    </row>
    <row r="9" spans="1:15" ht="30.75" customHeight="1">
      <c r="A9" s="11" t="s">
        <v>36</v>
      </c>
      <c r="B9" s="56"/>
      <c r="C9" s="56"/>
      <c r="D9" s="56"/>
      <c r="E9" s="56"/>
      <c r="F9" s="56"/>
      <c r="G9" s="56"/>
      <c r="H9" s="56"/>
      <c r="I9" s="56"/>
      <c r="J9" s="60"/>
    </row>
    <row r="10" spans="1:15" ht="22.5" customHeight="1">
      <c r="A10" s="12" t="s">
        <v>37</v>
      </c>
      <c r="B10" s="57"/>
      <c r="C10" s="57"/>
      <c r="D10" s="57"/>
      <c r="E10" s="57"/>
      <c r="F10" s="57"/>
      <c r="G10" s="57"/>
      <c r="H10" s="57"/>
      <c r="I10" s="57"/>
    </row>
    <row r="11" spans="1:15" ht="27" customHeight="1">
      <c r="A11" s="16" t="s">
        <v>38</v>
      </c>
      <c r="B11" s="58"/>
      <c r="C11" s="58"/>
      <c r="D11" s="58"/>
      <c r="E11" s="58"/>
      <c r="F11" s="58"/>
      <c r="G11" s="58"/>
      <c r="H11" s="58"/>
      <c r="I11" s="58"/>
    </row>
    <row r="12" spans="1:15" ht="24" customHeight="1">
      <c r="A12" s="12" t="s">
        <v>39</v>
      </c>
      <c r="B12" s="57"/>
      <c r="C12" s="57"/>
      <c r="D12" s="57"/>
      <c r="E12" s="57"/>
      <c r="F12" s="57"/>
      <c r="G12" s="57"/>
      <c r="H12" s="57"/>
      <c r="I12" s="57"/>
    </row>
    <row r="13" spans="1:15" s="22" customFormat="1" ht="24.75" customHeight="1">
      <c r="A13" s="12" t="s">
        <v>40</v>
      </c>
      <c r="B13" s="57"/>
      <c r="C13" s="57"/>
      <c r="D13" s="57"/>
      <c r="E13" s="57"/>
      <c r="F13" s="57"/>
      <c r="G13" s="57"/>
      <c r="H13" s="57"/>
      <c r="I13" s="57"/>
    </row>
    <row r="14" spans="1:15" ht="25.5" customHeight="1">
      <c r="A14" s="13" t="s">
        <v>41</v>
      </c>
      <c r="B14" s="57"/>
      <c r="C14" s="57"/>
      <c r="D14" s="57"/>
      <c r="E14" s="57"/>
      <c r="F14" s="57"/>
      <c r="G14" s="57"/>
      <c r="H14" s="57"/>
      <c r="I14" s="57"/>
      <c r="N14" s="39"/>
      <c r="O14" s="39"/>
    </row>
    <row r="15" spans="1:15" ht="22.5" customHeight="1">
      <c r="A15" s="12" t="s">
        <v>42</v>
      </c>
      <c r="B15" s="57"/>
      <c r="C15" s="57"/>
      <c r="D15" s="57"/>
      <c r="E15" s="57"/>
      <c r="F15" s="57"/>
      <c r="G15" s="57"/>
      <c r="H15" s="57"/>
      <c r="I15" s="57"/>
    </row>
    <row r="16" spans="1:15" ht="26.25" customHeight="1">
      <c r="A16" s="12" t="s">
        <v>43</v>
      </c>
      <c r="B16" s="57"/>
      <c r="C16" s="57"/>
      <c r="D16" s="57"/>
      <c r="E16" s="57"/>
      <c r="F16" s="57"/>
      <c r="G16" s="57"/>
      <c r="H16" s="57"/>
      <c r="I16" s="57"/>
    </row>
    <row r="17" spans="1:9" ht="29.25" customHeight="1">
      <c r="A17" s="12" t="s">
        <v>44</v>
      </c>
      <c r="B17" s="57"/>
      <c r="C17" s="57"/>
      <c r="D17" s="57"/>
      <c r="E17" s="57"/>
      <c r="F17" s="57"/>
      <c r="G17" s="57"/>
      <c r="H17" s="57"/>
      <c r="I17" s="57"/>
    </row>
    <row r="18" spans="1:9" ht="28.5" customHeight="1">
      <c r="A18" s="12" t="s">
        <v>45</v>
      </c>
      <c r="B18" s="57"/>
      <c r="C18" s="57"/>
      <c r="D18" s="57"/>
      <c r="E18" s="57"/>
      <c r="F18" s="57"/>
      <c r="G18" s="57"/>
      <c r="H18" s="57"/>
      <c r="I18" s="57"/>
    </row>
    <row r="19" spans="1:9" ht="30.75" customHeight="1">
      <c r="A19" s="12" t="s">
        <v>46</v>
      </c>
      <c r="B19" s="57"/>
      <c r="C19" s="57"/>
      <c r="D19" s="57"/>
      <c r="E19" s="57"/>
      <c r="F19" s="57"/>
      <c r="G19" s="57"/>
      <c r="H19" s="57"/>
      <c r="I19" s="57"/>
    </row>
    <row r="20" spans="1:9" ht="29.25" customHeight="1">
      <c r="A20" s="12" t="s">
        <v>47</v>
      </c>
      <c r="B20" s="57"/>
      <c r="C20" s="57"/>
      <c r="D20" s="57"/>
      <c r="E20" s="57"/>
      <c r="F20" s="57"/>
      <c r="G20" s="57"/>
      <c r="H20" s="57"/>
      <c r="I20" s="57"/>
    </row>
    <row r="21" spans="1:9" ht="28.5" customHeight="1">
      <c r="A21" s="12" t="s">
        <v>48</v>
      </c>
      <c r="B21" s="57"/>
      <c r="C21" s="57"/>
      <c r="D21" s="57"/>
      <c r="E21" s="57"/>
      <c r="F21" s="57"/>
      <c r="G21" s="57"/>
      <c r="H21" s="57"/>
      <c r="I21" s="57"/>
    </row>
    <row r="22" spans="1:9" ht="30" customHeight="1">
      <c r="A22" s="12" t="s">
        <v>49</v>
      </c>
      <c r="B22" s="57"/>
      <c r="C22" s="57"/>
      <c r="D22" s="57"/>
      <c r="E22" s="57"/>
      <c r="F22" s="57"/>
      <c r="G22" s="57"/>
      <c r="H22" s="57"/>
      <c r="I22" s="57"/>
    </row>
    <row r="23" spans="1:9" ht="24" customHeight="1">
      <c r="A23" s="1"/>
      <c r="B23" s="17"/>
      <c r="C23" s="17"/>
      <c r="D23" s="17"/>
      <c r="E23" s="17"/>
      <c r="F23" s="17"/>
      <c r="G23" s="17"/>
      <c r="H23" s="17"/>
      <c r="I23" s="17"/>
    </row>
    <row r="24" spans="1:9" ht="18.75" customHeight="1">
      <c r="A24" s="1"/>
      <c r="B24" s="17"/>
      <c r="C24" s="17"/>
      <c r="D24" s="17"/>
      <c r="E24" s="17"/>
      <c r="F24" s="17"/>
      <c r="G24" s="17"/>
      <c r="H24" s="17"/>
      <c r="I24" s="17"/>
    </row>
    <row r="25" spans="1:9" ht="23.2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9.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C27" s="39"/>
      <c r="D27" s="39"/>
      <c r="E27" s="39"/>
      <c r="F27" s="39"/>
      <c r="G27" s="39"/>
      <c r="H27" s="39"/>
      <c r="I27" s="39"/>
    </row>
    <row r="28" spans="1:9">
      <c r="C28" s="39"/>
      <c r="D28" s="39"/>
      <c r="E28" s="39"/>
      <c r="F28" s="39"/>
      <c r="G28" s="39"/>
      <c r="H28" s="39"/>
      <c r="I28" s="39"/>
    </row>
    <row r="29" spans="1:9">
      <c r="C29" s="39"/>
      <c r="D29" s="39"/>
      <c r="E29" s="39"/>
      <c r="F29" s="39"/>
      <c r="G29" s="39"/>
      <c r="H29" s="39"/>
      <c r="I29" s="39"/>
    </row>
    <row r="30" spans="1:9">
      <c r="C30" s="39"/>
      <c r="D30" s="39"/>
      <c r="E30" s="39"/>
      <c r="F30" s="39"/>
      <c r="G30" s="39"/>
      <c r="H30" s="39"/>
      <c r="I30" s="39"/>
    </row>
    <row r="31" spans="1:9">
      <c r="C31" s="39"/>
      <c r="D31" s="39"/>
      <c r="E31" s="39"/>
      <c r="F31" s="39"/>
      <c r="G31" s="39"/>
      <c r="H31" s="39"/>
      <c r="I31" s="39"/>
    </row>
    <row r="32" spans="1:9">
      <c r="C32" s="39"/>
      <c r="D32" s="39"/>
      <c r="E32" s="39"/>
      <c r="F32" s="39"/>
      <c r="G32" s="39"/>
      <c r="H32" s="39"/>
      <c r="I32" s="39"/>
    </row>
    <row r="33" spans="2:9">
      <c r="C33" s="39"/>
      <c r="D33" s="39"/>
      <c r="E33" s="39"/>
      <c r="F33" s="39"/>
      <c r="G33" s="39"/>
      <c r="H33" s="39"/>
      <c r="I33" s="39"/>
    </row>
    <row r="34" spans="2:9">
      <c r="C34" s="39"/>
      <c r="D34" s="39"/>
      <c r="E34" s="39"/>
      <c r="F34" s="39"/>
      <c r="G34" s="39"/>
      <c r="H34" s="39"/>
      <c r="I34" s="39"/>
    </row>
    <row r="35" spans="2:9">
      <c r="C35" s="39"/>
      <c r="D35" s="39"/>
      <c r="E35" s="39"/>
      <c r="F35" s="39"/>
      <c r="G35" s="39"/>
      <c r="H35" s="39"/>
      <c r="I35" s="39"/>
    </row>
    <row r="36" spans="2:9">
      <c r="B36" s="21"/>
      <c r="C36" s="21"/>
      <c r="D36" s="21"/>
      <c r="E36" s="21"/>
      <c r="F36" s="21"/>
      <c r="G36" s="21"/>
      <c r="H36" s="21"/>
      <c r="I36" s="21"/>
    </row>
    <row r="37" spans="2:9">
      <c r="C37" s="17"/>
    </row>
    <row r="38" spans="2:9">
      <c r="C38" s="17"/>
    </row>
  </sheetData>
  <mergeCells count="11">
    <mergeCell ref="A2:I2"/>
    <mergeCell ref="A3:I3"/>
    <mergeCell ref="H7:H8"/>
    <mergeCell ref="I7:I8"/>
    <mergeCell ref="A5:A8"/>
    <mergeCell ref="B5:I5"/>
    <mergeCell ref="B6:B8"/>
    <mergeCell ref="C6:I6"/>
    <mergeCell ref="C7:C8"/>
    <mergeCell ref="D7:E7"/>
    <mergeCell ref="F7:G7"/>
  </mergeCells>
  <pageMargins left="0.42" right="0.28000000000000003" top="0.34" bottom="0.21" header="0.3" footer="0.52"/>
  <pageSetup paperSize="9" scale="89" fitToHeight="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0"/>
  <sheetViews>
    <sheetView topLeftCell="A12" workbookViewId="0">
      <selection activeCell="A2" sqref="A2:B2"/>
    </sheetView>
  </sheetViews>
  <sheetFormatPr defaultRowHeight="15"/>
  <cols>
    <col min="2" max="2" width="50" customWidth="1"/>
  </cols>
  <sheetData>
    <row r="1" spans="1:2" s="39" customFormat="1"/>
    <row r="2" spans="1:2" s="39" customFormat="1">
      <c r="A2" s="155" t="s">
        <v>99</v>
      </c>
      <c r="B2" s="155"/>
    </row>
    <row r="3" spans="1:2" s="39" customFormat="1">
      <c r="A3" s="156" t="s">
        <v>50</v>
      </c>
      <c r="B3" s="155"/>
    </row>
    <row r="4" spans="1:2" s="39" customFormat="1" ht="11.25" customHeight="1">
      <c r="A4" s="14"/>
      <c r="B4" s="14"/>
    </row>
    <row r="5" spans="1:2" s="39" customFormat="1" ht="23.25" customHeight="1">
      <c r="A5" s="151" t="s">
        <v>20</v>
      </c>
      <c r="B5" s="151" t="s">
        <v>51</v>
      </c>
    </row>
    <row r="6" spans="1:2" s="39" customFormat="1" ht="23.25" customHeight="1">
      <c r="A6" s="151"/>
      <c r="B6" s="151"/>
    </row>
    <row r="7" spans="1:2" s="39" customFormat="1" ht="29.25" customHeight="1">
      <c r="A7" s="151"/>
      <c r="B7" s="151"/>
    </row>
    <row r="8" spans="1:2" s="39" customFormat="1" ht="65.25" customHeight="1">
      <c r="A8" s="151"/>
      <c r="B8" s="151"/>
    </row>
    <row r="9" spans="1:2" s="55" customFormat="1" ht="35.25" customHeight="1">
      <c r="A9" s="53"/>
      <c r="B9" s="54" t="s">
        <v>52</v>
      </c>
    </row>
    <row r="10" spans="1:2" s="34" customFormat="1" ht="48.75" customHeight="1">
      <c r="A10" s="50">
        <v>1</v>
      </c>
      <c r="B10" s="51" t="s">
        <v>26</v>
      </c>
    </row>
    <row r="11" spans="1:2" s="39" customFormat="1" ht="23.25" customHeight="1">
      <c r="A11" s="15" t="s">
        <v>53</v>
      </c>
      <c r="B11" s="12" t="s">
        <v>54</v>
      </c>
    </row>
    <row r="12" spans="1:2" s="39" customFormat="1" ht="21" customHeight="1">
      <c r="A12" s="15" t="s">
        <v>55</v>
      </c>
      <c r="B12" s="12" t="s">
        <v>9</v>
      </c>
    </row>
    <row r="13" spans="1:2" s="39" customFormat="1" ht="34.5" customHeight="1">
      <c r="A13" s="15" t="s">
        <v>56</v>
      </c>
      <c r="B13" s="12" t="s">
        <v>21</v>
      </c>
    </row>
    <row r="14" spans="1:2" s="39" customFormat="1" ht="22.5" customHeight="1">
      <c r="A14" s="15" t="s">
        <v>57</v>
      </c>
      <c r="B14" s="13" t="s">
        <v>58</v>
      </c>
    </row>
    <row r="15" spans="1:2" s="34" customFormat="1" ht="38.25" customHeight="1">
      <c r="A15" s="50" t="s">
        <v>59</v>
      </c>
      <c r="B15" s="51" t="s">
        <v>60</v>
      </c>
    </row>
    <row r="16" spans="1:2" s="34" customFormat="1" ht="37.5" customHeight="1">
      <c r="A16" s="50" t="s">
        <v>61</v>
      </c>
      <c r="B16" s="51" t="s">
        <v>29</v>
      </c>
    </row>
    <row r="17" spans="1:2" s="39" customFormat="1" ht="21" customHeight="1">
      <c r="A17" s="15" t="s">
        <v>62</v>
      </c>
      <c r="B17" s="12" t="s">
        <v>63</v>
      </c>
    </row>
    <row r="18" spans="1:2" s="39" customFormat="1" ht="22.5" customHeight="1">
      <c r="A18" s="15" t="s">
        <v>64</v>
      </c>
      <c r="B18" s="12" t="s">
        <v>65</v>
      </c>
    </row>
    <row r="19" spans="1:2" s="39" customFormat="1" ht="22.5" customHeight="1">
      <c r="A19" s="15" t="s">
        <v>66</v>
      </c>
      <c r="B19" s="12" t="s">
        <v>67</v>
      </c>
    </row>
    <row r="20" spans="1:2" s="34" customFormat="1" ht="48.75" customHeight="1">
      <c r="A20" s="50" t="s">
        <v>68</v>
      </c>
      <c r="B20" s="51" t="s">
        <v>69</v>
      </c>
    </row>
    <row r="21" spans="1:2" s="34" customFormat="1" ht="34.5" customHeight="1">
      <c r="A21" s="50" t="s">
        <v>70</v>
      </c>
      <c r="B21" s="51" t="s">
        <v>27</v>
      </c>
    </row>
    <row r="22" spans="1:2" s="39" customFormat="1" ht="23.25" customHeight="1">
      <c r="A22" s="15" t="s">
        <v>71</v>
      </c>
      <c r="B22" s="12" t="s">
        <v>10</v>
      </c>
    </row>
    <row r="23" spans="1:2" s="39" customFormat="1" ht="21.75" customHeight="1">
      <c r="A23" s="15" t="s">
        <v>72</v>
      </c>
      <c r="B23" s="12" t="s">
        <v>11</v>
      </c>
    </row>
    <row r="24" spans="1:2" s="39" customFormat="1" ht="22.5" customHeight="1">
      <c r="A24" s="15" t="s">
        <v>73</v>
      </c>
      <c r="B24" s="12" t="s">
        <v>12</v>
      </c>
    </row>
    <row r="25" spans="1:2" s="39" customFormat="1" ht="23.25" customHeight="1">
      <c r="A25" s="15" t="s">
        <v>74</v>
      </c>
      <c r="B25" s="12" t="s">
        <v>15</v>
      </c>
    </row>
    <row r="26" spans="1:2" s="39" customFormat="1" ht="34.5" customHeight="1">
      <c r="A26" s="15" t="s">
        <v>75</v>
      </c>
      <c r="B26" s="16" t="s">
        <v>13</v>
      </c>
    </row>
    <row r="27" spans="1:2" s="34" customFormat="1" ht="72.75" customHeight="1">
      <c r="A27" s="50" t="s">
        <v>76</v>
      </c>
      <c r="B27" s="52" t="s">
        <v>77</v>
      </c>
    </row>
    <row r="28" spans="1:2" s="34" customFormat="1" ht="36.75" customHeight="1">
      <c r="A28" s="50" t="s">
        <v>78</v>
      </c>
      <c r="B28" s="51" t="s">
        <v>28</v>
      </c>
    </row>
    <row r="29" spans="1:2" s="39" customFormat="1">
      <c r="A29" s="154"/>
      <c r="B29" s="154"/>
    </row>
    <row r="30" spans="1:2" s="39" customFormat="1"/>
  </sheetData>
  <mergeCells count="5">
    <mergeCell ref="A29:B29"/>
    <mergeCell ref="A2:B2"/>
    <mergeCell ref="A3:B3"/>
    <mergeCell ref="A5:A8"/>
    <mergeCell ref="B5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титульный лист</vt:lpstr>
      <vt:lpstr> МО г.Сорск </vt:lpstr>
      <vt:lpstr>Свод по МО </vt:lpstr>
      <vt:lpstr>Лист2</vt:lpstr>
      <vt:lpstr>' МО г.Сорск '!Область_печати</vt:lpstr>
      <vt:lpstr>'титульный лист'!Область_печати</vt:lpstr>
    </vt:vector>
  </TitlesOfParts>
  <Company>Министерство экономики Республики Хакасия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Туракевич Светлана Владимировна</dc:creator>
  <cp:lastModifiedBy>Есаулко М.С.</cp:lastModifiedBy>
  <cp:lastPrinted>2020-10-05T08:40:39Z</cp:lastPrinted>
  <dcterms:created xsi:type="dcterms:W3CDTF">2013-07-30T02:49:27Z</dcterms:created>
  <dcterms:modified xsi:type="dcterms:W3CDTF">2020-10-05T09:58:23Z</dcterms:modified>
</cp:coreProperties>
</file>