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30" windowWidth="22980" windowHeight="9555"/>
  </bookViews>
  <sheets>
    <sheet name="Прил 15" sheetId="1" r:id="rId1"/>
  </sheets>
  <calcPr calcId="145621" refMode="R1C1"/>
</workbook>
</file>

<file path=xl/calcChain.xml><?xml version="1.0" encoding="utf-8"?>
<calcChain xmlns="http://schemas.openxmlformats.org/spreadsheetml/2006/main">
  <c r="K24" i="1" l="1"/>
  <c r="M24" i="1" s="1"/>
  <c r="M57" i="1"/>
  <c r="M45" i="1"/>
  <c r="L19" i="1"/>
  <c r="I12" i="1"/>
  <c r="I14" i="1"/>
  <c r="I15" i="1"/>
  <c r="I16" i="1"/>
  <c r="I17" i="1"/>
  <c r="I18" i="1"/>
  <c r="I20" i="1"/>
  <c r="I21" i="1"/>
  <c r="I22" i="1"/>
  <c r="I23" i="1"/>
  <c r="I24" i="1"/>
  <c r="I25" i="1"/>
  <c r="I26" i="1"/>
  <c r="I27" i="1"/>
  <c r="I28" i="1"/>
  <c r="I29" i="1"/>
  <c r="I31" i="1"/>
  <c r="I32" i="1"/>
  <c r="I33" i="1"/>
  <c r="I34" i="1"/>
  <c r="I35" i="1"/>
  <c r="I36" i="1"/>
  <c r="I38" i="1"/>
  <c r="I39" i="1"/>
  <c r="I40" i="1"/>
  <c r="I41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11" i="1"/>
  <c r="H13" i="1"/>
  <c r="H19" i="1"/>
  <c r="H30" i="1"/>
  <c r="H37" i="1"/>
  <c r="H42" i="1"/>
  <c r="L47" i="1"/>
  <c r="J42" i="1"/>
  <c r="K37" i="1"/>
  <c r="L37" i="1"/>
  <c r="J37" i="1"/>
  <c r="K30" i="1"/>
  <c r="L30" i="1"/>
  <c r="J30" i="1"/>
  <c r="K19" i="1"/>
  <c r="J19" i="1"/>
  <c r="K13" i="1"/>
  <c r="L13" i="1"/>
  <c r="J13" i="1"/>
  <c r="M12" i="1"/>
  <c r="M14" i="1"/>
  <c r="M15" i="1"/>
  <c r="M16" i="1"/>
  <c r="M17" i="1"/>
  <c r="M18" i="1"/>
  <c r="M20" i="1"/>
  <c r="M21" i="1"/>
  <c r="M22" i="1"/>
  <c r="M23" i="1"/>
  <c r="M25" i="1"/>
  <c r="M26" i="1"/>
  <c r="M27" i="1"/>
  <c r="M28" i="1"/>
  <c r="M29" i="1"/>
  <c r="M31" i="1"/>
  <c r="M32" i="1"/>
  <c r="M33" i="1"/>
  <c r="M34" i="1"/>
  <c r="M35" i="1"/>
  <c r="M36" i="1"/>
  <c r="M38" i="1"/>
  <c r="M39" i="1"/>
  <c r="M40" i="1"/>
  <c r="M41" i="1"/>
  <c r="M46" i="1"/>
  <c r="M48" i="1"/>
  <c r="M49" i="1"/>
  <c r="M50" i="1"/>
  <c r="M51" i="1"/>
  <c r="M52" i="1"/>
  <c r="M53" i="1"/>
  <c r="M54" i="1"/>
  <c r="M55" i="1"/>
  <c r="M56" i="1"/>
  <c r="M58" i="1"/>
  <c r="M59" i="1"/>
  <c r="M11" i="1"/>
  <c r="G42" i="1"/>
  <c r="G37" i="1"/>
  <c r="I37" i="1" s="1"/>
  <c r="G30" i="1"/>
  <c r="G19" i="1"/>
  <c r="G13" i="1"/>
  <c r="I13" i="1" l="1"/>
  <c r="J60" i="1"/>
  <c r="I42" i="1"/>
  <c r="I30" i="1"/>
  <c r="G60" i="1"/>
  <c r="I19" i="1"/>
  <c r="H60" i="1"/>
  <c r="M47" i="1"/>
  <c r="L42" i="1"/>
  <c r="L60" i="1" s="1"/>
  <c r="M44" i="1"/>
  <c r="K42" i="1"/>
  <c r="K60" i="1" s="1"/>
  <c r="M43" i="1"/>
  <c r="M37" i="1"/>
  <c r="M30" i="1"/>
  <c r="M19" i="1"/>
  <c r="M13" i="1"/>
  <c r="I60" i="1" l="1"/>
  <c r="M60" i="1"/>
  <c r="M42" i="1"/>
</calcChain>
</file>

<file path=xl/sharedStrings.xml><?xml version="1.0" encoding="utf-8"?>
<sst xmlns="http://schemas.openxmlformats.org/spreadsheetml/2006/main" count="205" uniqueCount="168">
  <si>
    <t>Приложение 15</t>
  </si>
  <si>
    <t>к решению Совета депутатов города Сорска</t>
  </si>
  <si>
    <t xml:space="preserve">Перечень муниципальных программ, предусмотренных </t>
  </si>
  <si>
    <t>к финансированию из бюджета города Сорска</t>
  </si>
  <si>
    <t>Республики Хакасия в 2021 году</t>
  </si>
  <si>
    <t>тыс. руб.</t>
  </si>
  <si>
    <t>Код</t>
  </si>
  <si>
    <t>Наименование программ</t>
  </si>
  <si>
    <t>Разд.</t>
  </si>
  <si>
    <t>П.Р.</t>
  </si>
  <si>
    <t>ЦСР</t>
  </si>
  <si>
    <t>Сумма</t>
  </si>
  <si>
    <t>в т.ч. РБ</t>
  </si>
  <si>
    <t>1</t>
  </si>
  <si>
    <t>Профессиональное развитие муниципальных служащих, работников технической группы, централизованной бухгалтерии органов местного самоуправления города Сорска Республики Хакасия на 2021-2023 годы</t>
  </si>
  <si>
    <t>01</t>
  </si>
  <si>
    <t>13</t>
  </si>
  <si>
    <t>5000000000</t>
  </si>
  <si>
    <t>2</t>
  </si>
  <si>
    <t>Текущий и капитальный ремонт административных зданий администрации города Сорска на 2019-2021 годы</t>
  </si>
  <si>
    <t>5100000000</t>
  </si>
  <si>
    <t>3</t>
  </si>
  <si>
    <t>Обеспечение общественного порядка и противодействия преступности на территории городского округа г.Сорск (2020-2022 годы)</t>
  </si>
  <si>
    <t>03</t>
  </si>
  <si>
    <t>14</t>
  </si>
  <si>
    <t>5200000000</t>
  </si>
  <si>
    <t>Подпрограмма "Профилактика правонарушений на территории г.Сорска среди населения (2020-2022 годы)"</t>
  </si>
  <si>
    <t>5210000000</t>
  </si>
  <si>
    <t>5220000000</t>
  </si>
  <si>
    <t>4</t>
  </si>
  <si>
    <t>Противодействие незаконному обороту наркотиков, снижение масштабов наркотизации и алкоголизации населения муниципального образования город Сорск (2020-2022 годы)</t>
  </si>
  <si>
    <t>5300000000</t>
  </si>
  <si>
    <t>5</t>
  </si>
  <si>
    <t xml:space="preserve">Защита населения и территории муниципального образования город Сорск от чрезвычайных ситуаций, обеспечение пожарной безопасности и безопасности людей на водных объектах </t>
  </si>
  <si>
    <t>5400000000</t>
  </si>
  <si>
    <t>6</t>
  </si>
  <si>
    <t>Развитие сельскохозяйственного производства на территории муниципального образования город Сорск</t>
  </si>
  <si>
    <t>04</t>
  </si>
  <si>
    <t>05</t>
  </si>
  <si>
    <t>5500000000</t>
  </si>
  <si>
    <t>7</t>
  </si>
  <si>
    <t>Развитие транспортной системы муниципального образования город Сорск</t>
  </si>
  <si>
    <t>08</t>
  </si>
  <si>
    <t>5600000000</t>
  </si>
  <si>
    <t>Подпрограмма "Организация пассажирских перевозок автомобильным транспортом общего пользования"</t>
  </si>
  <si>
    <t>5610000000</t>
  </si>
  <si>
    <t>Подпрограмма "Автомобильные дороги на территории муниципального образования города Сорска"</t>
  </si>
  <si>
    <t>5620000000</t>
  </si>
  <si>
    <t>8</t>
  </si>
  <si>
    <t>Управление муниципальным имуществом</t>
  </si>
  <si>
    <t>12</t>
  </si>
  <si>
    <t>5700000000</t>
  </si>
  <si>
    <t>9</t>
  </si>
  <si>
    <t xml:space="preserve">Развитие субъектов малого и среднего предпринимательства на территории муниципального образования город Сорск </t>
  </si>
  <si>
    <t>5800000000</t>
  </si>
  <si>
    <t>10</t>
  </si>
  <si>
    <t>Переселение жителей муниципального образования город Сорск из аварийного и непригодного для проживания жилищного фонда</t>
  </si>
  <si>
    <t>5900000000</t>
  </si>
  <si>
    <t>11</t>
  </si>
  <si>
    <t>Повышение устойчивости жилых домов, основных объектов и систем жизнобеспечения в сейсмических районах муниципального образования город Сорск на 2012-2015 годы</t>
  </si>
  <si>
    <t>6000000</t>
  </si>
  <si>
    <t>Свой дом (2016-2020 годы)</t>
  </si>
  <si>
    <t>6100000000</t>
  </si>
  <si>
    <t>Поддержка и развитие коммунальных систем в муниципальном образовании город Сорск</t>
  </si>
  <si>
    <t>6200000000</t>
  </si>
  <si>
    <t>10.1</t>
  </si>
  <si>
    <t>Подпрограмма "Чистая вода на 2011 -2025 годы"</t>
  </si>
  <si>
    <t>6210000000</t>
  </si>
  <si>
    <t>Энергосбережение и повышение энергоэффективности в муниципальном образовании город Сорск</t>
  </si>
  <si>
    <t>6300000000</t>
  </si>
  <si>
    <t>Развитие и благоустройство территории муниципального образования город Сорск</t>
  </si>
  <si>
    <t>6400000000</t>
  </si>
  <si>
    <t>Подпрограмма "Благоустройство территории муниципального образования город Сорск"</t>
  </si>
  <si>
    <t>6410000000</t>
  </si>
  <si>
    <t>Подпрограмма "Обеспечение доступным и комфортным жильем и коммунальными услугами населения"</t>
  </si>
  <si>
    <t>6420000000</t>
  </si>
  <si>
    <t>По улучшению водоснабжения на территории муниципального образования город Сорск (п.ст.Ербинская и п.Сорский Подхоз) на период 2012-2015 годы</t>
  </si>
  <si>
    <t>6500000</t>
  </si>
  <si>
    <t>МП "Развитие культуры муниципального образования города Сорска"</t>
  </si>
  <si>
    <t>6600000000</t>
  </si>
  <si>
    <t>15.1.</t>
  </si>
  <si>
    <t>Подпрограмма "Развитие культурного потенциала муниципального образования город Сорск"</t>
  </si>
  <si>
    <t>6610000</t>
  </si>
  <si>
    <t>15</t>
  </si>
  <si>
    <t>Развитие физической культуры, спорта, молодежной политики, туризма в муниципальном образовании города Сорска</t>
  </si>
  <si>
    <t>6700000000</t>
  </si>
  <si>
    <t>16</t>
  </si>
  <si>
    <t>Социальная политика на территории муниципального образования города Сорска</t>
  </si>
  <si>
    <t>6800000000</t>
  </si>
  <si>
    <t>Подпрограмма "Старшее поколение на 2020-2022 годы"</t>
  </si>
  <si>
    <t>6810000000</t>
  </si>
  <si>
    <t>Подпрограмма "Повышение роли некоммерческих организаций муниципального образования в решении социально-культурных и иных общественно значимых задач развития города Сорска на 2020-2022 годы"</t>
  </si>
  <si>
    <t>6820000000</t>
  </si>
  <si>
    <t>17</t>
  </si>
  <si>
    <t>Обеспечение жильем молодых семей в муниципальном образовании город Сорск на 2020-2022 годы</t>
  </si>
  <si>
    <t>6900000000</t>
  </si>
  <si>
    <t>18</t>
  </si>
  <si>
    <t>Содействие занятости населения города Сорска Республики Хакасия</t>
  </si>
  <si>
    <t>7000000000</t>
  </si>
  <si>
    <t>19</t>
  </si>
  <si>
    <t>Развитие системы образования в муниципальном образовании г.Сорск</t>
  </si>
  <si>
    <t>7100000000</t>
  </si>
  <si>
    <t>Подпрограмма "Обеспечение доступности дошкольного образования"</t>
  </si>
  <si>
    <t>07</t>
  </si>
  <si>
    <t>7110000000</t>
  </si>
  <si>
    <t>Подпрограмма "Обеспечение доступности общего образования"</t>
  </si>
  <si>
    <t>7120000000</t>
  </si>
  <si>
    <t>Подпрограмма "Обеспечение доступности дополнительного образования"</t>
  </si>
  <si>
    <t>02</t>
  </si>
  <si>
    <t>7130000000</t>
  </si>
  <si>
    <t>Подпрограмма "Реализация национальной образовательной инициативы "Наша новая школа"</t>
  </si>
  <si>
    <t>7140000000</t>
  </si>
  <si>
    <t>Подпрограмма "Школьное питание"</t>
  </si>
  <si>
    <t>7150000000</t>
  </si>
  <si>
    <t>20</t>
  </si>
  <si>
    <t>Дети сироты (2019-2021 годы)</t>
  </si>
  <si>
    <t>06</t>
  </si>
  <si>
    <t>7200000000</t>
  </si>
  <si>
    <t>21</t>
  </si>
  <si>
    <t>Переселение граждан из аварийного жилищного фонда, в том числе  с учетом необходимости развития малоэтажного жилищного строительства, на территории муниципального образования город Сорск, в 2013-2017 годах</t>
  </si>
  <si>
    <t>7300000000</t>
  </si>
  <si>
    <t>Повышение безопасности дорожного движения в муниципальном образовании город Сорск</t>
  </si>
  <si>
    <t>7400000000</t>
  </si>
  <si>
    <t>22</t>
  </si>
  <si>
    <t>Развитие архивного дела в муниципальном образовании город Сорск на 2021-2023 годы</t>
  </si>
  <si>
    <t>7500000000</t>
  </si>
  <si>
    <t>23</t>
  </si>
  <si>
    <t>Проведение капитального ремонта муниципального жилищного фонда в многоквартирных домах, расположенных на территории муниципального образования город Сорск на 2021-2023 годы</t>
  </si>
  <si>
    <t>7600000000</t>
  </si>
  <si>
    <t>24</t>
  </si>
  <si>
    <t>Улучшение условий и охраны труда на территории муниципального образования город Сорск на 2020-2022 годы</t>
  </si>
  <si>
    <t>7700000000</t>
  </si>
  <si>
    <t>25</t>
  </si>
  <si>
    <t>Информатизация администрации города Сорска и ее структурных подразделений на 2019-2021 г.г.</t>
  </si>
  <si>
    <t>7800000000</t>
  </si>
  <si>
    <t>26</t>
  </si>
  <si>
    <t>Доступная среда (2019 -2021 годы)</t>
  </si>
  <si>
    <t>7900000000</t>
  </si>
  <si>
    <t>28</t>
  </si>
  <si>
    <t>Молодежная политика на территории муниципального образования город Сорск на 2015-2017г.г.</t>
  </si>
  <si>
    <t>8000000000</t>
  </si>
  <si>
    <t>27</t>
  </si>
  <si>
    <t>МП "Развитие муниципального казенного учреждения "Единая дежурно-диспетчерская служба муниципального образования город Сорск"</t>
  </si>
  <si>
    <t>8200000000</t>
  </si>
  <si>
    <t>8400000000</t>
  </si>
  <si>
    <t>Противодействие экстремизму и профилактика терроризма на территории муниципального образования город Сорск</t>
  </si>
  <si>
    <t>8500000000</t>
  </si>
  <si>
    <t>Всего</t>
  </si>
  <si>
    <t>ИТОГО</t>
  </si>
  <si>
    <t>ФБ</t>
  </si>
  <si>
    <t>РБ</t>
  </si>
  <si>
    <t>МБ</t>
  </si>
  <si>
    <t>всего</t>
  </si>
  <si>
    <t>Формирование комфортной среды города Сорска</t>
  </si>
  <si>
    <t>Подпрограмма "Профилактика безнадзорности и правонарушений среди несовершеннолетних на территории муниципального образования г.Сорск (2020-2022 годы)"</t>
  </si>
  <si>
    <t>3.1</t>
  </si>
  <si>
    <t>3.2</t>
  </si>
  <si>
    <t>7.1.</t>
  </si>
  <si>
    <t>7.2.</t>
  </si>
  <si>
    <t>19.4.</t>
  </si>
  <si>
    <t>12.1</t>
  </si>
  <si>
    <t>12.2</t>
  </si>
  <si>
    <t>15.2.</t>
  </si>
  <si>
    <t>18.1.</t>
  </si>
  <si>
    <t>18.2.</t>
  </si>
  <si>
    <t>18.3.</t>
  </si>
  <si>
    <t>18.4.</t>
  </si>
  <si>
    <t xml:space="preserve">от                     2021 г. №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</si>
</sst>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#,##0.0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right"/>
    </xf>
    <xf numFmtId="0" fontId="0" fillId="0" borderId="0" xfId="0" applyFill="1" applyAlignment="1">
      <alignment horizontal="right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wrapText="1"/>
    </xf>
    <xf numFmtId="49" fontId="0" fillId="0" borderId="1" xfId="0" applyNumberFormat="1" applyFill="1" applyBorder="1" applyAlignment="1">
      <alignment horizontal="right"/>
    </xf>
    <xf numFmtId="0" fontId="4" fillId="0" borderId="1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/>
    </xf>
    <xf numFmtId="164" fontId="4" fillId="0" borderId="1" xfId="0" applyNumberFormat="1" applyFont="1" applyFill="1" applyBorder="1"/>
    <xf numFmtId="0" fontId="0" fillId="0" borderId="1" xfId="0" applyFill="1" applyBorder="1" applyAlignment="1">
      <alignment wrapText="1"/>
    </xf>
    <xf numFmtId="49" fontId="0" fillId="0" borderId="1" xfId="0" applyNumberFormat="1" applyFont="1" applyFill="1" applyBorder="1" applyAlignment="1">
      <alignment horizontal="center"/>
    </xf>
    <xf numFmtId="164" fontId="0" fillId="0" borderId="1" xfId="0" applyNumberFormat="1" applyFont="1" applyFill="1" applyBorder="1"/>
    <xf numFmtId="49" fontId="0" fillId="0" borderId="1" xfId="0" applyNumberFormat="1" applyFill="1" applyBorder="1" applyAlignment="1">
      <alignment horizontal="center"/>
    </xf>
    <xf numFmtId="0" fontId="5" fillId="0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wrapText="1"/>
    </xf>
    <xf numFmtId="164" fontId="4" fillId="2" borderId="1" xfId="0" applyNumberFormat="1" applyFont="1" applyFill="1" applyBorder="1"/>
    <xf numFmtId="164" fontId="0" fillId="2" borderId="1" xfId="0" applyNumberFormat="1" applyFont="1" applyFill="1" applyBorder="1"/>
    <xf numFmtId="164" fontId="0" fillId="0" borderId="1" xfId="0" applyNumberFormat="1" applyFill="1" applyBorder="1"/>
    <xf numFmtId="49" fontId="0" fillId="0" borderId="1" xfId="0" applyNumberFormat="1" applyFill="1" applyBorder="1"/>
    <xf numFmtId="0" fontId="0" fillId="2" borderId="1" xfId="0" applyFill="1" applyBorder="1" applyAlignment="1">
      <alignment wrapText="1"/>
    </xf>
    <xf numFmtId="0" fontId="0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/>
    <xf numFmtId="0" fontId="4" fillId="0" borderId="1" xfId="0" applyFont="1" applyFill="1" applyBorder="1"/>
    <xf numFmtId="49" fontId="0" fillId="0" borderId="0" xfId="0" applyNumberFormat="1" applyFill="1"/>
    <xf numFmtId="49" fontId="1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/>
    <xf numFmtId="3" fontId="0" fillId="0" borderId="0" xfId="0" applyNumberFormat="1" applyFill="1"/>
    <xf numFmtId="0" fontId="0" fillId="0" borderId="1" xfId="0" applyFill="1" applyBorder="1"/>
    <xf numFmtId="4" fontId="0" fillId="0" borderId="1" xfId="0" applyNumberFormat="1" applyFill="1" applyBorder="1"/>
    <xf numFmtId="4" fontId="0" fillId="0" borderId="1" xfId="0" applyNumberFormat="1" applyFont="1" applyBorder="1"/>
    <xf numFmtId="2" fontId="0" fillId="0" borderId="1" xfId="0" applyNumberFormat="1" applyBorder="1"/>
    <xf numFmtId="4" fontId="0" fillId="0" borderId="1" xfId="0" applyNumberFormat="1" applyBorder="1"/>
    <xf numFmtId="4" fontId="4" fillId="0" borderId="1" xfId="0" applyNumberFormat="1" applyFont="1" applyFill="1" applyBorder="1"/>
    <xf numFmtId="0" fontId="3" fillId="0" borderId="0" xfId="0" applyFont="1" applyFill="1" applyAlignment="1">
      <alignment horizontal="center"/>
    </xf>
  </cellXfs>
  <cellStyles count="3">
    <cellStyle name="Обычный" xfId="0" builtinId="0"/>
    <cellStyle name="Тысячи [0]_Лист1" xfId="1"/>
    <cellStyle name="Тысячи_Лист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8"/>
  <sheetViews>
    <sheetView tabSelected="1" topLeftCell="B1" workbookViewId="0">
      <selection activeCell="I3" sqref="I3"/>
    </sheetView>
  </sheetViews>
  <sheetFormatPr defaultColWidth="9.140625" defaultRowHeight="12.75" x14ac:dyDescent="0.2"/>
  <cols>
    <col min="1" max="1" width="0" style="1" hidden="1" customWidth="1"/>
    <col min="2" max="2" width="5" style="1" customWidth="1"/>
    <col min="3" max="3" width="70.42578125" style="1" customWidth="1"/>
    <col min="4" max="4" width="6.7109375" style="1" hidden="1" customWidth="1"/>
    <col min="5" max="5" width="6.28515625" style="1" hidden="1" customWidth="1"/>
    <col min="6" max="6" width="11" style="1" bestFit="1" customWidth="1"/>
    <col min="7" max="7" width="11.42578125" style="1" hidden="1" customWidth="1"/>
    <col min="8" max="8" width="10.42578125" style="1" hidden="1" customWidth="1"/>
    <col min="9" max="9" width="9.140625" style="1" customWidth="1"/>
    <col min="10" max="10" width="13.7109375" style="1" hidden="1" customWidth="1"/>
    <col min="11" max="11" width="13.85546875" style="1" hidden="1" customWidth="1"/>
    <col min="12" max="12" width="12.7109375" style="1" hidden="1" customWidth="1"/>
    <col min="13" max="13" width="13.7109375" style="1" hidden="1" customWidth="1"/>
    <col min="14" max="16384" width="9.140625" style="1"/>
  </cols>
  <sheetData>
    <row r="1" spans="1:13" ht="15" x14ac:dyDescent="0.2">
      <c r="G1" s="2"/>
      <c r="I1" s="2" t="s">
        <v>0</v>
      </c>
    </row>
    <row r="2" spans="1:13" ht="15" x14ac:dyDescent="0.2">
      <c r="G2" s="2"/>
      <c r="I2" s="2" t="s">
        <v>1</v>
      </c>
    </row>
    <row r="3" spans="1:13" ht="15" x14ac:dyDescent="0.2">
      <c r="G3" s="2"/>
      <c r="I3" s="2" t="s">
        <v>167</v>
      </c>
    </row>
    <row r="5" spans="1:13" ht="15.75" x14ac:dyDescent="0.25">
      <c r="B5" s="35" t="s">
        <v>2</v>
      </c>
      <c r="C5" s="35"/>
      <c r="D5" s="35"/>
      <c r="E5" s="35"/>
      <c r="F5" s="35"/>
      <c r="G5" s="35"/>
    </row>
    <row r="6" spans="1:13" ht="15.75" x14ac:dyDescent="0.25">
      <c r="B6" s="35" t="s">
        <v>3</v>
      </c>
      <c r="C6" s="35"/>
      <c r="D6" s="35"/>
      <c r="E6" s="35"/>
      <c r="F6" s="35"/>
      <c r="G6" s="35"/>
    </row>
    <row r="7" spans="1:13" ht="15.75" x14ac:dyDescent="0.25">
      <c r="B7" s="35" t="s">
        <v>4</v>
      </c>
      <c r="C7" s="35"/>
      <c r="D7" s="35"/>
      <c r="E7" s="35"/>
      <c r="F7" s="35"/>
      <c r="G7" s="35"/>
    </row>
    <row r="9" spans="1:13" x14ac:dyDescent="0.2">
      <c r="G9" s="3" t="s">
        <v>5</v>
      </c>
      <c r="I9" s="3" t="s">
        <v>5</v>
      </c>
    </row>
    <row r="10" spans="1:13" x14ac:dyDescent="0.2">
      <c r="A10" s="4" t="s">
        <v>6</v>
      </c>
      <c r="B10" s="4"/>
      <c r="C10" s="4" t="s">
        <v>7</v>
      </c>
      <c r="D10" s="4" t="s">
        <v>8</v>
      </c>
      <c r="E10" s="4" t="s">
        <v>9</v>
      </c>
      <c r="F10" s="4" t="s">
        <v>10</v>
      </c>
      <c r="G10" s="5" t="s">
        <v>11</v>
      </c>
      <c r="H10" s="5" t="s">
        <v>12</v>
      </c>
      <c r="I10" s="5" t="s">
        <v>11</v>
      </c>
      <c r="J10" s="29" t="s">
        <v>149</v>
      </c>
      <c r="K10" s="29" t="s">
        <v>150</v>
      </c>
      <c r="L10" s="29" t="s">
        <v>151</v>
      </c>
      <c r="M10" s="29" t="s">
        <v>152</v>
      </c>
    </row>
    <row r="11" spans="1:13" ht="51" x14ac:dyDescent="0.2">
      <c r="A11" s="6"/>
      <c r="B11" s="6" t="s">
        <v>13</v>
      </c>
      <c r="C11" s="7" t="s">
        <v>14</v>
      </c>
      <c r="D11" s="8" t="s">
        <v>15</v>
      </c>
      <c r="E11" s="8" t="s">
        <v>16</v>
      </c>
      <c r="F11" s="8" t="s">
        <v>17</v>
      </c>
      <c r="G11" s="9">
        <v>70</v>
      </c>
      <c r="H11" s="9"/>
      <c r="I11" s="9">
        <f>G11+H11</f>
        <v>70</v>
      </c>
      <c r="J11" s="30"/>
      <c r="K11" s="30"/>
      <c r="L11" s="30">
        <v>70000</v>
      </c>
      <c r="M11" s="30">
        <f>J11+K11+L11</f>
        <v>70000</v>
      </c>
    </row>
    <row r="12" spans="1:13" ht="25.5" x14ac:dyDescent="0.2">
      <c r="A12" s="6"/>
      <c r="B12" s="6" t="s">
        <v>18</v>
      </c>
      <c r="C12" s="7" t="s">
        <v>19</v>
      </c>
      <c r="D12" s="8" t="s">
        <v>15</v>
      </c>
      <c r="E12" s="8" t="s">
        <v>16</v>
      </c>
      <c r="F12" s="8" t="s">
        <v>20</v>
      </c>
      <c r="G12" s="9">
        <v>39.299999999999997</v>
      </c>
      <c r="H12" s="9"/>
      <c r="I12" s="9">
        <f t="shared" ref="I12:I60" si="0">G12+H12</f>
        <v>39.299999999999997</v>
      </c>
      <c r="J12" s="30"/>
      <c r="K12" s="30"/>
      <c r="L12" s="30">
        <v>39300</v>
      </c>
      <c r="M12" s="30">
        <f t="shared" ref="M12:M60" si="1">J12+K12+L12</f>
        <v>39300</v>
      </c>
    </row>
    <row r="13" spans="1:13" ht="25.5" x14ac:dyDescent="0.2">
      <c r="A13" s="6"/>
      <c r="B13" s="6" t="s">
        <v>21</v>
      </c>
      <c r="C13" s="7" t="s">
        <v>22</v>
      </c>
      <c r="D13" s="8" t="s">
        <v>23</v>
      </c>
      <c r="E13" s="8" t="s">
        <v>24</v>
      </c>
      <c r="F13" s="8" t="s">
        <v>25</v>
      </c>
      <c r="G13" s="9">
        <f>G14+G15</f>
        <v>150</v>
      </c>
      <c r="H13" s="9">
        <f>H14+H15</f>
        <v>0</v>
      </c>
      <c r="I13" s="9">
        <f t="shared" si="0"/>
        <v>150</v>
      </c>
      <c r="J13" s="30">
        <f>J14+J15</f>
        <v>0</v>
      </c>
      <c r="K13" s="30">
        <f t="shared" ref="K13:L13" si="2">K14+K15</f>
        <v>0</v>
      </c>
      <c r="L13" s="30">
        <f t="shared" si="2"/>
        <v>150000</v>
      </c>
      <c r="M13" s="30">
        <f t="shared" si="1"/>
        <v>150000</v>
      </c>
    </row>
    <row r="14" spans="1:13" ht="25.5" x14ac:dyDescent="0.2">
      <c r="A14" s="6"/>
      <c r="B14" s="6" t="s">
        <v>155</v>
      </c>
      <c r="C14" s="10" t="s">
        <v>26</v>
      </c>
      <c r="D14" s="8"/>
      <c r="E14" s="8"/>
      <c r="F14" s="11" t="s">
        <v>27</v>
      </c>
      <c r="G14" s="12">
        <v>60</v>
      </c>
      <c r="H14" s="12"/>
      <c r="I14" s="12">
        <f t="shared" si="0"/>
        <v>60</v>
      </c>
      <c r="J14" s="30"/>
      <c r="K14" s="30"/>
      <c r="L14" s="30">
        <v>60000</v>
      </c>
      <c r="M14" s="30">
        <f t="shared" si="1"/>
        <v>60000</v>
      </c>
    </row>
    <row r="15" spans="1:13" ht="38.25" x14ac:dyDescent="0.2">
      <c r="A15" s="6"/>
      <c r="B15" s="6" t="s">
        <v>156</v>
      </c>
      <c r="C15" s="10" t="s">
        <v>154</v>
      </c>
      <c r="D15" s="8"/>
      <c r="E15" s="8"/>
      <c r="F15" s="11" t="s">
        <v>28</v>
      </c>
      <c r="G15" s="12">
        <v>90</v>
      </c>
      <c r="H15" s="12"/>
      <c r="I15" s="12">
        <f t="shared" si="0"/>
        <v>90</v>
      </c>
      <c r="J15" s="30"/>
      <c r="K15" s="30"/>
      <c r="L15" s="30">
        <v>90000</v>
      </c>
      <c r="M15" s="30">
        <f t="shared" si="1"/>
        <v>90000</v>
      </c>
    </row>
    <row r="16" spans="1:13" ht="38.25" x14ac:dyDescent="0.2">
      <c r="A16" s="6"/>
      <c r="B16" s="6" t="s">
        <v>29</v>
      </c>
      <c r="C16" s="7" t="s">
        <v>30</v>
      </c>
      <c r="D16" s="8" t="s">
        <v>23</v>
      </c>
      <c r="E16" s="8" t="s">
        <v>24</v>
      </c>
      <c r="F16" s="8" t="s">
        <v>31</v>
      </c>
      <c r="G16" s="9">
        <v>76</v>
      </c>
      <c r="H16" s="9"/>
      <c r="I16" s="9">
        <f t="shared" si="0"/>
        <v>76</v>
      </c>
      <c r="J16" s="30"/>
      <c r="K16" s="30"/>
      <c r="L16" s="30">
        <v>76000</v>
      </c>
      <c r="M16" s="30">
        <f t="shared" si="1"/>
        <v>76000</v>
      </c>
    </row>
    <row r="17" spans="1:13" ht="38.25" x14ac:dyDescent="0.2">
      <c r="A17" s="6"/>
      <c r="B17" s="6" t="s">
        <v>32</v>
      </c>
      <c r="C17" s="7" t="s">
        <v>33</v>
      </c>
      <c r="D17" s="8" t="s">
        <v>23</v>
      </c>
      <c r="E17" s="8" t="s">
        <v>24</v>
      </c>
      <c r="F17" s="8" t="s">
        <v>34</v>
      </c>
      <c r="G17" s="9">
        <v>689</v>
      </c>
      <c r="H17" s="9"/>
      <c r="I17" s="9">
        <f t="shared" si="0"/>
        <v>689</v>
      </c>
      <c r="J17" s="30"/>
      <c r="K17" s="30">
        <v>389000</v>
      </c>
      <c r="L17" s="30">
        <v>300000</v>
      </c>
      <c r="M17" s="30">
        <f t="shared" si="1"/>
        <v>689000</v>
      </c>
    </row>
    <row r="18" spans="1:13" ht="25.5" x14ac:dyDescent="0.2">
      <c r="A18" s="6"/>
      <c r="B18" s="6" t="s">
        <v>35</v>
      </c>
      <c r="C18" s="7" t="s">
        <v>36</v>
      </c>
      <c r="D18" s="8" t="s">
        <v>37</v>
      </c>
      <c r="E18" s="8" t="s">
        <v>38</v>
      </c>
      <c r="F18" s="8" t="s">
        <v>39</v>
      </c>
      <c r="G18" s="9">
        <v>1966</v>
      </c>
      <c r="H18" s="9"/>
      <c r="I18" s="9">
        <f t="shared" si="0"/>
        <v>1966</v>
      </c>
      <c r="J18" s="30"/>
      <c r="K18" s="30">
        <v>1916000</v>
      </c>
      <c r="L18" s="30">
        <v>50000</v>
      </c>
      <c r="M18" s="30">
        <f t="shared" si="1"/>
        <v>1966000</v>
      </c>
    </row>
    <row r="19" spans="1:13" ht="25.5" x14ac:dyDescent="0.2">
      <c r="A19" s="6"/>
      <c r="B19" s="6" t="s">
        <v>40</v>
      </c>
      <c r="C19" s="7" t="s">
        <v>41</v>
      </c>
      <c r="D19" s="8" t="s">
        <v>37</v>
      </c>
      <c r="E19" s="8" t="s">
        <v>42</v>
      </c>
      <c r="F19" s="8" t="s">
        <v>43</v>
      </c>
      <c r="G19" s="9">
        <f>G20+G21</f>
        <v>29007.200000000001</v>
      </c>
      <c r="H19" s="9">
        <f>H20+H21</f>
        <v>0</v>
      </c>
      <c r="I19" s="9">
        <f t="shared" si="0"/>
        <v>29007.200000000001</v>
      </c>
      <c r="J19" s="30">
        <f>J20+J21</f>
        <v>0</v>
      </c>
      <c r="K19" s="30">
        <f t="shared" ref="K19:L19" si="3">K20+K21</f>
        <v>14935000</v>
      </c>
      <c r="L19" s="30">
        <f t="shared" si="3"/>
        <v>14072200</v>
      </c>
      <c r="M19" s="30">
        <f t="shared" si="1"/>
        <v>29007200</v>
      </c>
    </row>
    <row r="20" spans="1:13" ht="25.5" x14ac:dyDescent="0.2">
      <c r="A20" s="6"/>
      <c r="B20" s="6" t="s">
        <v>157</v>
      </c>
      <c r="C20" s="10" t="s">
        <v>44</v>
      </c>
      <c r="D20" s="13" t="s">
        <v>37</v>
      </c>
      <c r="E20" s="13" t="s">
        <v>42</v>
      </c>
      <c r="F20" s="13" t="s">
        <v>45</v>
      </c>
      <c r="G20" s="12">
        <v>11700</v>
      </c>
      <c r="H20" s="12"/>
      <c r="I20" s="12">
        <f t="shared" si="0"/>
        <v>11700</v>
      </c>
      <c r="J20" s="30"/>
      <c r="K20" s="30"/>
      <c r="L20" s="30">
        <v>11700000</v>
      </c>
      <c r="M20" s="30">
        <f t="shared" si="1"/>
        <v>11700000</v>
      </c>
    </row>
    <row r="21" spans="1:13" ht="25.5" x14ac:dyDescent="0.2">
      <c r="A21" s="6"/>
      <c r="B21" s="6" t="s">
        <v>158</v>
      </c>
      <c r="C21" s="10" t="s">
        <v>46</v>
      </c>
      <c r="D21" s="11"/>
      <c r="E21" s="11"/>
      <c r="F21" s="13" t="s">
        <v>47</v>
      </c>
      <c r="G21" s="12">
        <v>17307.2</v>
      </c>
      <c r="H21" s="12"/>
      <c r="I21" s="12">
        <f t="shared" si="0"/>
        <v>17307.2</v>
      </c>
      <c r="J21" s="30"/>
      <c r="K21" s="30">
        <v>14935000</v>
      </c>
      <c r="L21" s="30">
        <v>2372200</v>
      </c>
      <c r="M21" s="30">
        <f t="shared" si="1"/>
        <v>17307200</v>
      </c>
    </row>
    <row r="22" spans="1:13" x14ac:dyDescent="0.2">
      <c r="A22" s="6"/>
      <c r="B22" s="6" t="s">
        <v>48</v>
      </c>
      <c r="C22" s="14" t="s">
        <v>49</v>
      </c>
      <c r="D22" s="8" t="s">
        <v>37</v>
      </c>
      <c r="E22" s="8" t="s">
        <v>50</v>
      </c>
      <c r="F22" s="8" t="s">
        <v>51</v>
      </c>
      <c r="G22" s="9">
        <v>1500</v>
      </c>
      <c r="H22" s="9"/>
      <c r="I22" s="9">
        <f t="shared" si="0"/>
        <v>1500</v>
      </c>
      <c r="J22" s="30"/>
      <c r="K22" s="30"/>
      <c r="L22" s="30">
        <v>1500000</v>
      </c>
      <c r="M22" s="30">
        <f t="shared" si="1"/>
        <v>1500000</v>
      </c>
    </row>
    <row r="23" spans="1:13" ht="25.5" hidden="1" x14ac:dyDescent="0.2">
      <c r="A23" s="6"/>
      <c r="B23" s="6" t="s">
        <v>52</v>
      </c>
      <c r="C23" s="14" t="s">
        <v>53</v>
      </c>
      <c r="D23" s="8" t="s">
        <v>37</v>
      </c>
      <c r="E23" s="8" t="s">
        <v>50</v>
      </c>
      <c r="F23" s="8" t="s">
        <v>54</v>
      </c>
      <c r="G23" s="9"/>
      <c r="H23" s="9"/>
      <c r="I23" s="9">
        <f t="shared" si="0"/>
        <v>0</v>
      </c>
      <c r="J23" s="30"/>
      <c r="K23" s="30"/>
      <c r="L23" s="30"/>
      <c r="M23" s="30">
        <f t="shared" si="1"/>
        <v>0</v>
      </c>
    </row>
    <row r="24" spans="1:13" ht="25.5" x14ac:dyDescent="0.2">
      <c r="A24" s="6"/>
      <c r="B24" s="6" t="s">
        <v>52</v>
      </c>
      <c r="C24" s="7" t="s">
        <v>56</v>
      </c>
      <c r="D24" s="8"/>
      <c r="E24" s="8"/>
      <c r="F24" s="8" t="s">
        <v>57</v>
      </c>
      <c r="G24" s="9">
        <v>542.5</v>
      </c>
      <c r="H24" s="9"/>
      <c r="I24" s="9">
        <f t="shared" si="0"/>
        <v>542.5</v>
      </c>
      <c r="J24" s="30"/>
      <c r="K24" s="30">
        <f>700000-163000</f>
        <v>537000</v>
      </c>
      <c r="L24" s="30">
        <v>5500</v>
      </c>
      <c r="M24" s="30">
        <f t="shared" si="1"/>
        <v>542500</v>
      </c>
    </row>
    <row r="25" spans="1:13" ht="38.25" hidden="1" x14ac:dyDescent="0.2">
      <c r="A25" s="6"/>
      <c r="B25" s="6" t="s">
        <v>58</v>
      </c>
      <c r="C25" s="15" t="s">
        <v>59</v>
      </c>
      <c r="D25" s="8"/>
      <c r="E25" s="8"/>
      <c r="F25" s="8" t="s">
        <v>60</v>
      </c>
      <c r="G25" s="16"/>
      <c r="H25" s="16"/>
      <c r="I25" s="16">
        <f t="shared" si="0"/>
        <v>0</v>
      </c>
      <c r="J25" s="30"/>
      <c r="K25" s="30"/>
      <c r="L25" s="30"/>
      <c r="M25" s="30">
        <f t="shared" si="1"/>
        <v>0</v>
      </c>
    </row>
    <row r="26" spans="1:13" hidden="1" x14ac:dyDescent="0.2">
      <c r="A26" s="6"/>
      <c r="B26" s="6" t="s">
        <v>58</v>
      </c>
      <c r="C26" s="15" t="s">
        <v>61</v>
      </c>
      <c r="D26" s="8"/>
      <c r="E26" s="8"/>
      <c r="F26" s="8" t="s">
        <v>62</v>
      </c>
      <c r="G26" s="16"/>
      <c r="H26" s="16"/>
      <c r="I26" s="16">
        <f t="shared" si="0"/>
        <v>0</v>
      </c>
      <c r="J26" s="30"/>
      <c r="K26" s="30"/>
      <c r="L26" s="30"/>
      <c r="M26" s="30">
        <f t="shared" si="1"/>
        <v>0</v>
      </c>
    </row>
    <row r="27" spans="1:13" ht="25.5" x14ac:dyDescent="0.2">
      <c r="A27" s="6"/>
      <c r="B27" s="6" t="s">
        <v>55</v>
      </c>
      <c r="C27" s="7" t="s">
        <v>63</v>
      </c>
      <c r="D27" s="8"/>
      <c r="E27" s="8"/>
      <c r="F27" s="8" t="s">
        <v>64</v>
      </c>
      <c r="G27" s="9">
        <v>22098</v>
      </c>
      <c r="H27" s="9"/>
      <c r="I27" s="9">
        <f t="shared" si="0"/>
        <v>22098</v>
      </c>
      <c r="J27" s="30"/>
      <c r="K27" s="30">
        <v>18400000</v>
      </c>
      <c r="L27" s="30">
        <v>3698000</v>
      </c>
      <c r="M27" s="30">
        <f t="shared" si="1"/>
        <v>22098000</v>
      </c>
    </row>
    <row r="28" spans="1:13" hidden="1" x14ac:dyDescent="0.2">
      <c r="A28" s="6"/>
      <c r="B28" s="6" t="s">
        <v>65</v>
      </c>
      <c r="C28" s="10" t="s">
        <v>66</v>
      </c>
      <c r="D28" s="8"/>
      <c r="E28" s="8"/>
      <c r="F28" s="13" t="s">
        <v>67</v>
      </c>
      <c r="G28" s="17"/>
      <c r="H28" s="17"/>
      <c r="I28" s="17">
        <f t="shared" si="0"/>
        <v>0</v>
      </c>
      <c r="J28" s="30"/>
      <c r="K28" s="30"/>
      <c r="L28" s="30"/>
      <c r="M28" s="30">
        <f t="shared" si="1"/>
        <v>0</v>
      </c>
    </row>
    <row r="29" spans="1:13" ht="25.5" x14ac:dyDescent="0.2">
      <c r="A29" s="6"/>
      <c r="B29" s="6" t="s">
        <v>58</v>
      </c>
      <c r="C29" s="7" t="s">
        <v>68</v>
      </c>
      <c r="D29" s="8"/>
      <c r="E29" s="8"/>
      <c r="F29" s="8" t="s">
        <v>69</v>
      </c>
      <c r="G29" s="9">
        <v>80</v>
      </c>
      <c r="H29" s="9"/>
      <c r="I29" s="9">
        <f t="shared" si="0"/>
        <v>80</v>
      </c>
      <c r="J29" s="30"/>
      <c r="K29" s="30"/>
      <c r="L29" s="30">
        <v>80000</v>
      </c>
      <c r="M29" s="30">
        <f t="shared" si="1"/>
        <v>80000</v>
      </c>
    </row>
    <row r="30" spans="1:13" ht="25.5" x14ac:dyDescent="0.2">
      <c r="A30" s="6"/>
      <c r="B30" s="6" t="s">
        <v>50</v>
      </c>
      <c r="C30" s="7" t="s">
        <v>70</v>
      </c>
      <c r="D30" s="8"/>
      <c r="E30" s="8"/>
      <c r="F30" s="8" t="s">
        <v>71</v>
      </c>
      <c r="G30" s="9">
        <f>G31+G32</f>
        <v>16189</v>
      </c>
      <c r="H30" s="9">
        <f>H31+H32</f>
        <v>0</v>
      </c>
      <c r="I30" s="9">
        <f t="shared" si="0"/>
        <v>16189</v>
      </c>
      <c r="J30" s="30">
        <f>J31+J32</f>
        <v>0</v>
      </c>
      <c r="K30" s="30">
        <f t="shared" ref="K30:L30" si="4">K31+K32</f>
        <v>0</v>
      </c>
      <c r="L30" s="30">
        <f t="shared" si="4"/>
        <v>16189000</v>
      </c>
      <c r="M30" s="30">
        <f t="shared" si="1"/>
        <v>16189000</v>
      </c>
    </row>
    <row r="31" spans="1:13" ht="25.5" x14ac:dyDescent="0.2">
      <c r="A31" s="6"/>
      <c r="B31" s="6" t="s">
        <v>160</v>
      </c>
      <c r="C31" s="10" t="s">
        <v>72</v>
      </c>
      <c r="D31" s="13" t="s">
        <v>38</v>
      </c>
      <c r="E31" s="13" t="s">
        <v>23</v>
      </c>
      <c r="F31" s="13" t="s">
        <v>73</v>
      </c>
      <c r="G31" s="18">
        <v>13377</v>
      </c>
      <c r="H31" s="18"/>
      <c r="I31" s="18">
        <f t="shared" si="0"/>
        <v>13377</v>
      </c>
      <c r="J31" s="30"/>
      <c r="K31" s="30"/>
      <c r="L31" s="30">
        <v>13377000</v>
      </c>
      <c r="M31" s="30">
        <f t="shared" si="1"/>
        <v>13377000</v>
      </c>
    </row>
    <row r="32" spans="1:13" ht="25.5" x14ac:dyDescent="0.2">
      <c r="A32" s="6"/>
      <c r="B32" s="6" t="s">
        <v>161</v>
      </c>
      <c r="C32" s="10" t="s">
        <v>74</v>
      </c>
      <c r="D32" s="13" t="s">
        <v>38</v>
      </c>
      <c r="E32" s="13" t="s">
        <v>38</v>
      </c>
      <c r="F32" s="13" t="s">
        <v>75</v>
      </c>
      <c r="G32" s="18">
        <v>2812</v>
      </c>
      <c r="H32" s="18"/>
      <c r="I32" s="18">
        <f t="shared" si="0"/>
        <v>2812</v>
      </c>
      <c r="J32" s="30"/>
      <c r="K32" s="30"/>
      <c r="L32" s="30">
        <v>2812000</v>
      </c>
      <c r="M32" s="30">
        <f t="shared" si="1"/>
        <v>2812000</v>
      </c>
    </row>
    <row r="33" spans="1:13" ht="38.25" hidden="1" x14ac:dyDescent="0.2">
      <c r="A33" s="19"/>
      <c r="B33" s="6" t="s">
        <v>24</v>
      </c>
      <c r="C33" s="15" t="s">
        <v>76</v>
      </c>
      <c r="D33" s="8" t="s">
        <v>38</v>
      </c>
      <c r="E33" s="8" t="s">
        <v>38</v>
      </c>
      <c r="F33" s="8" t="s">
        <v>77</v>
      </c>
      <c r="G33" s="16"/>
      <c r="H33" s="16"/>
      <c r="I33" s="16">
        <f t="shared" si="0"/>
        <v>0</v>
      </c>
      <c r="J33" s="30"/>
      <c r="K33" s="30"/>
      <c r="L33" s="30"/>
      <c r="M33" s="30">
        <f t="shared" si="1"/>
        <v>0</v>
      </c>
    </row>
    <row r="34" spans="1:13" x14ac:dyDescent="0.2">
      <c r="A34" s="19"/>
      <c r="B34" s="6" t="s">
        <v>16</v>
      </c>
      <c r="C34" s="7" t="s">
        <v>78</v>
      </c>
      <c r="D34" s="8"/>
      <c r="E34" s="8"/>
      <c r="F34" s="8" t="s">
        <v>79</v>
      </c>
      <c r="G34" s="9">
        <v>20587.400000000001</v>
      </c>
      <c r="H34" s="9">
        <v>100</v>
      </c>
      <c r="I34" s="9">
        <f t="shared" si="0"/>
        <v>20687.400000000001</v>
      </c>
      <c r="J34" s="30">
        <v>36356</v>
      </c>
      <c r="K34" s="30">
        <v>3596</v>
      </c>
      <c r="L34" s="30">
        <v>20547400</v>
      </c>
      <c r="M34" s="30">
        <f t="shared" si="1"/>
        <v>20587352</v>
      </c>
    </row>
    <row r="35" spans="1:13" ht="25.5" hidden="1" x14ac:dyDescent="0.2">
      <c r="A35" s="19"/>
      <c r="B35" s="6" t="s">
        <v>80</v>
      </c>
      <c r="C35" s="20" t="s">
        <v>81</v>
      </c>
      <c r="D35" s="8"/>
      <c r="E35" s="8"/>
      <c r="F35" s="11" t="s">
        <v>82</v>
      </c>
      <c r="G35" s="17"/>
      <c r="H35" s="17"/>
      <c r="I35" s="17">
        <f t="shared" si="0"/>
        <v>0</v>
      </c>
      <c r="J35" s="30"/>
      <c r="K35" s="30"/>
      <c r="L35" s="30"/>
      <c r="M35" s="30">
        <f t="shared" si="1"/>
        <v>0</v>
      </c>
    </row>
    <row r="36" spans="1:13" ht="25.5" x14ac:dyDescent="0.2">
      <c r="A36" s="19"/>
      <c r="B36" s="6" t="s">
        <v>24</v>
      </c>
      <c r="C36" s="7" t="s">
        <v>84</v>
      </c>
      <c r="D36" s="8"/>
      <c r="E36" s="8"/>
      <c r="F36" s="8" t="s">
        <v>85</v>
      </c>
      <c r="G36" s="9">
        <v>18402.400000000001</v>
      </c>
      <c r="H36" s="9">
        <v>102.1</v>
      </c>
      <c r="I36" s="9">
        <f t="shared" si="0"/>
        <v>18504.5</v>
      </c>
      <c r="J36" s="30"/>
      <c r="K36" s="30">
        <v>200000</v>
      </c>
      <c r="L36" s="30">
        <v>18202400</v>
      </c>
      <c r="M36" s="30">
        <f t="shared" si="1"/>
        <v>18402400</v>
      </c>
    </row>
    <row r="37" spans="1:13" ht="25.5" x14ac:dyDescent="0.2">
      <c r="A37" s="19"/>
      <c r="B37" s="6" t="s">
        <v>83</v>
      </c>
      <c r="C37" s="7" t="s">
        <v>87</v>
      </c>
      <c r="D37" s="8"/>
      <c r="E37" s="8"/>
      <c r="F37" s="8" t="s">
        <v>88</v>
      </c>
      <c r="G37" s="9">
        <f>G38+G39</f>
        <v>2068</v>
      </c>
      <c r="H37" s="9">
        <f>H38+H39</f>
        <v>0</v>
      </c>
      <c r="I37" s="9">
        <f t="shared" si="0"/>
        <v>2068</v>
      </c>
      <c r="J37" s="30">
        <f>J38+J39</f>
        <v>0</v>
      </c>
      <c r="K37" s="30">
        <f t="shared" ref="K37:L37" si="5">K38+K39</f>
        <v>0</v>
      </c>
      <c r="L37" s="30">
        <f t="shared" si="5"/>
        <v>2068000</v>
      </c>
      <c r="M37" s="30">
        <f t="shared" si="1"/>
        <v>2068000</v>
      </c>
    </row>
    <row r="38" spans="1:13" x14ac:dyDescent="0.2">
      <c r="A38" s="19"/>
      <c r="B38" s="6" t="s">
        <v>80</v>
      </c>
      <c r="C38" s="10" t="s">
        <v>89</v>
      </c>
      <c r="D38" s="11"/>
      <c r="E38" s="11"/>
      <c r="F38" s="13" t="s">
        <v>90</v>
      </c>
      <c r="G38" s="12">
        <v>1838</v>
      </c>
      <c r="H38" s="12"/>
      <c r="I38" s="12">
        <f t="shared" si="0"/>
        <v>1838</v>
      </c>
      <c r="J38" s="30"/>
      <c r="K38" s="30"/>
      <c r="L38" s="30">
        <v>1838000</v>
      </c>
      <c r="M38" s="30">
        <f t="shared" si="1"/>
        <v>1838000</v>
      </c>
    </row>
    <row r="39" spans="1:13" ht="38.25" x14ac:dyDescent="0.2">
      <c r="A39" s="19"/>
      <c r="B39" s="6" t="s">
        <v>162</v>
      </c>
      <c r="C39" s="10" t="s">
        <v>91</v>
      </c>
      <c r="D39" s="8"/>
      <c r="E39" s="8"/>
      <c r="F39" s="13" t="s">
        <v>92</v>
      </c>
      <c r="G39" s="12">
        <v>230</v>
      </c>
      <c r="H39" s="12"/>
      <c r="I39" s="12">
        <f t="shared" si="0"/>
        <v>230</v>
      </c>
      <c r="J39" s="30"/>
      <c r="K39" s="30"/>
      <c r="L39" s="30">
        <v>230000</v>
      </c>
      <c r="M39" s="30">
        <f t="shared" si="1"/>
        <v>230000</v>
      </c>
    </row>
    <row r="40" spans="1:13" ht="25.5" x14ac:dyDescent="0.2">
      <c r="A40" s="19"/>
      <c r="B40" s="6" t="s">
        <v>86</v>
      </c>
      <c r="C40" s="7" t="s">
        <v>94</v>
      </c>
      <c r="D40" s="8"/>
      <c r="E40" s="8"/>
      <c r="F40" s="8" t="s">
        <v>95</v>
      </c>
      <c r="G40" s="9">
        <v>719</v>
      </c>
      <c r="H40" s="9"/>
      <c r="I40" s="9">
        <f t="shared" si="0"/>
        <v>719</v>
      </c>
      <c r="J40" s="33">
        <v>310044.15999999997</v>
      </c>
      <c r="K40" s="33">
        <v>158955.84</v>
      </c>
      <c r="L40" s="30">
        <v>250000</v>
      </c>
      <c r="M40" s="30">
        <f t="shared" si="1"/>
        <v>719000</v>
      </c>
    </row>
    <row r="41" spans="1:13" x14ac:dyDescent="0.2">
      <c r="A41" s="19"/>
      <c r="B41" s="6" t="s">
        <v>93</v>
      </c>
      <c r="C41" s="7" t="s">
        <v>97</v>
      </c>
      <c r="D41" s="8"/>
      <c r="E41" s="8"/>
      <c r="F41" s="8" t="s">
        <v>98</v>
      </c>
      <c r="G41" s="9">
        <v>300</v>
      </c>
      <c r="H41" s="9"/>
      <c r="I41" s="9">
        <f t="shared" si="0"/>
        <v>300</v>
      </c>
      <c r="J41" s="30"/>
      <c r="K41" s="30"/>
      <c r="L41" s="30">
        <v>300000</v>
      </c>
      <c r="M41" s="30">
        <f t="shared" si="1"/>
        <v>300000</v>
      </c>
    </row>
    <row r="42" spans="1:13" ht="25.5" x14ac:dyDescent="0.2">
      <c r="A42" s="19"/>
      <c r="B42" s="6" t="s">
        <v>96</v>
      </c>
      <c r="C42" s="7" t="s">
        <v>100</v>
      </c>
      <c r="D42" s="8"/>
      <c r="E42" s="8"/>
      <c r="F42" s="8" t="s">
        <v>101</v>
      </c>
      <c r="G42" s="9">
        <f>G43+G44+G45+G46+G47</f>
        <v>222695.30000000002</v>
      </c>
      <c r="H42" s="9">
        <f>H43+H44+H45+H46+H47</f>
        <v>3579</v>
      </c>
      <c r="I42" s="9">
        <f t="shared" si="0"/>
        <v>226274.30000000002</v>
      </c>
      <c r="J42" s="30">
        <f>J43+J44+J45+J46+J47</f>
        <v>17904537</v>
      </c>
      <c r="K42" s="30">
        <f t="shared" ref="K42:L42" si="6">K43+K44+K45+K46+K47</f>
        <v>150589619.81</v>
      </c>
      <c r="L42" s="30">
        <f t="shared" si="6"/>
        <v>54201127.730000004</v>
      </c>
      <c r="M42" s="30">
        <f t="shared" si="1"/>
        <v>222695284.54000002</v>
      </c>
    </row>
    <row r="43" spans="1:13" x14ac:dyDescent="0.2">
      <c r="A43" s="19"/>
      <c r="B43" s="6" t="s">
        <v>163</v>
      </c>
      <c r="C43" s="21" t="s">
        <v>102</v>
      </c>
      <c r="D43" s="11" t="s">
        <v>103</v>
      </c>
      <c r="E43" s="11" t="s">
        <v>15</v>
      </c>
      <c r="F43" s="13" t="s">
        <v>104</v>
      </c>
      <c r="G43" s="12">
        <v>81832.5</v>
      </c>
      <c r="H43" s="12">
        <v>1618</v>
      </c>
      <c r="I43" s="12">
        <f t="shared" si="0"/>
        <v>83450.5</v>
      </c>
      <c r="J43" s="30"/>
      <c r="K43" s="30">
        <v>58512500</v>
      </c>
      <c r="L43" s="30">
        <v>23320000</v>
      </c>
      <c r="M43" s="30">
        <f t="shared" si="1"/>
        <v>81832500</v>
      </c>
    </row>
    <row r="44" spans="1:13" x14ac:dyDescent="0.2">
      <c r="A44" s="19"/>
      <c r="B44" s="6" t="s">
        <v>164</v>
      </c>
      <c r="C44" s="10" t="s">
        <v>105</v>
      </c>
      <c r="D44" s="11"/>
      <c r="E44" s="11"/>
      <c r="F44" s="13" t="s">
        <v>106</v>
      </c>
      <c r="G44" s="12">
        <v>119184.4</v>
      </c>
      <c r="H44" s="12">
        <v>1300</v>
      </c>
      <c r="I44" s="12">
        <f t="shared" si="0"/>
        <v>120484.4</v>
      </c>
      <c r="J44" s="30">
        <v>10620410</v>
      </c>
      <c r="K44" s="30">
        <v>90880067.810000002</v>
      </c>
      <c r="L44" s="30">
        <v>17683881.73</v>
      </c>
      <c r="M44" s="30">
        <f t="shared" si="1"/>
        <v>119184359.54000001</v>
      </c>
    </row>
    <row r="45" spans="1:13" x14ac:dyDescent="0.2">
      <c r="A45" s="6"/>
      <c r="B45" s="6" t="s">
        <v>165</v>
      </c>
      <c r="C45" s="22" t="s">
        <v>107</v>
      </c>
      <c r="D45" s="13" t="s">
        <v>103</v>
      </c>
      <c r="E45" s="13" t="s">
        <v>108</v>
      </c>
      <c r="F45" s="13" t="s">
        <v>109</v>
      </c>
      <c r="G45" s="18">
        <v>10228.200000000001</v>
      </c>
      <c r="H45" s="18">
        <v>661</v>
      </c>
      <c r="I45" s="18">
        <f t="shared" si="0"/>
        <v>10889.2</v>
      </c>
      <c r="J45" s="30"/>
      <c r="K45" s="30"/>
      <c r="L45" s="30">
        <v>10228200</v>
      </c>
      <c r="M45" s="30">
        <f t="shared" si="1"/>
        <v>10228200</v>
      </c>
    </row>
    <row r="46" spans="1:13" ht="25.5" hidden="1" x14ac:dyDescent="0.2">
      <c r="A46" s="6"/>
      <c r="B46" s="6" t="s">
        <v>159</v>
      </c>
      <c r="C46" s="22" t="s">
        <v>110</v>
      </c>
      <c r="D46" s="13" t="s">
        <v>103</v>
      </c>
      <c r="E46" s="13" t="s">
        <v>108</v>
      </c>
      <c r="F46" s="13" t="s">
        <v>111</v>
      </c>
      <c r="G46" s="18"/>
      <c r="H46" s="18"/>
      <c r="I46" s="18">
        <f t="shared" si="0"/>
        <v>0</v>
      </c>
      <c r="J46" s="30"/>
      <c r="K46" s="30"/>
      <c r="L46" s="30"/>
      <c r="M46" s="30">
        <f t="shared" si="1"/>
        <v>0</v>
      </c>
    </row>
    <row r="47" spans="1:13" x14ac:dyDescent="0.2">
      <c r="A47" s="6"/>
      <c r="B47" s="6" t="s">
        <v>166</v>
      </c>
      <c r="C47" s="10" t="s">
        <v>112</v>
      </c>
      <c r="D47" s="13" t="s">
        <v>103</v>
      </c>
      <c r="E47" s="13" t="s">
        <v>108</v>
      </c>
      <c r="F47" s="13" t="s">
        <v>113</v>
      </c>
      <c r="G47" s="18">
        <v>11450.2</v>
      </c>
      <c r="H47" s="18"/>
      <c r="I47" s="18">
        <f t="shared" si="0"/>
        <v>11450.2</v>
      </c>
      <c r="J47" s="32">
        <v>7284127</v>
      </c>
      <c r="K47" s="32">
        <v>1197052</v>
      </c>
      <c r="L47" s="32">
        <f>80046+2889000</f>
        <v>2969046</v>
      </c>
      <c r="M47" s="30">
        <f t="shared" si="1"/>
        <v>11450225</v>
      </c>
    </row>
    <row r="48" spans="1:13" x14ac:dyDescent="0.2">
      <c r="A48" s="6"/>
      <c r="B48" s="6" t="s">
        <v>99</v>
      </c>
      <c r="C48" s="7" t="s">
        <v>115</v>
      </c>
      <c r="D48" s="8" t="s">
        <v>55</v>
      </c>
      <c r="E48" s="8" t="s">
        <v>116</v>
      </c>
      <c r="F48" s="8" t="s">
        <v>117</v>
      </c>
      <c r="G48" s="9">
        <v>2734.3</v>
      </c>
      <c r="H48" s="9"/>
      <c r="I48" s="9">
        <f t="shared" si="0"/>
        <v>2734.3</v>
      </c>
      <c r="J48" s="30">
        <v>1008000</v>
      </c>
      <c r="K48" s="30">
        <v>1690000</v>
      </c>
      <c r="L48" s="30">
        <v>36300</v>
      </c>
      <c r="M48" s="30">
        <f t="shared" si="1"/>
        <v>2734300</v>
      </c>
    </row>
    <row r="49" spans="1:13" ht="51" hidden="1" x14ac:dyDescent="0.2">
      <c r="A49" s="6"/>
      <c r="B49" s="6" t="s">
        <v>118</v>
      </c>
      <c r="C49" s="15" t="s">
        <v>119</v>
      </c>
      <c r="D49" s="8"/>
      <c r="E49" s="8"/>
      <c r="F49" s="8" t="s">
        <v>120</v>
      </c>
      <c r="G49" s="16"/>
      <c r="H49" s="16"/>
      <c r="I49" s="16">
        <f t="shared" si="0"/>
        <v>0</v>
      </c>
      <c r="J49" s="30"/>
      <c r="K49" s="30"/>
      <c r="L49" s="30"/>
      <c r="M49" s="30">
        <f t="shared" si="1"/>
        <v>0</v>
      </c>
    </row>
    <row r="50" spans="1:13" ht="25.5" x14ac:dyDescent="0.2">
      <c r="A50" s="6"/>
      <c r="B50" s="6" t="s">
        <v>114</v>
      </c>
      <c r="C50" s="7" t="s">
        <v>121</v>
      </c>
      <c r="D50" s="8"/>
      <c r="E50" s="8"/>
      <c r="F50" s="8" t="s">
        <v>122</v>
      </c>
      <c r="G50" s="9">
        <v>500</v>
      </c>
      <c r="H50" s="9"/>
      <c r="I50" s="9">
        <f t="shared" si="0"/>
        <v>500</v>
      </c>
      <c r="J50" s="30"/>
      <c r="K50" s="30"/>
      <c r="L50" s="30">
        <v>500000</v>
      </c>
      <c r="M50" s="30">
        <f t="shared" si="1"/>
        <v>500000</v>
      </c>
    </row>
    <row r="51" spans="1:13" ht="25.5" x14ac:dyDescent="0.2">
      <c r="A51" s="6"/>
      <c r="B51" s="6" t="s">
        <v>118</v>
      </c>
      <c r="C51" s="7" t="s">
        <v>124</v>
      </c>
      <c r="D51" s="8"/>
      <c r="E51" s="8"/>
      <c r="F51" s="8" t="s">
        <v>125</v>
      </c>
      <c r="G51" s="9">
        <v>37</v>
      </c>
      <c r="H51" s="9"/>
      <c r="I51" s="9">
        <f t="shared" si="0"/>
        <v>37</v>
      </c>
      <c r="J51" s="30"/>
      <c r="K51" s="30"/>
      <c r="L51" s="30">
        <v>37000</v>
      </c>
      <c r="M51" s="30">
        <f t="shared" si="1"/>
        <v>37000</v>
      </c>
    </row>
    <row r="52" spans="1:13" ht="38.25" x14ac:dyDescent="0.2">
      <c r="A52" s="6"/>
      <c r="B52" s="6" t="s">
        <v>123</v>
      </c>
      <c r="C52" s="7" t="s">
        <v>127</v>
      </c>
      <c r="D52" s="8"/>
      <c r="E52" s="8"/>
      <c r="F52" s="8" t="s">
        <v>128</v>
      </c>
      <c r="G52" s="9">
        <v>2310.6999999999998</v>
      </c>
      <c r="H52" s="9"/>
      <c r="I52" s="9">
        <f t="shared" si="0"/>
        <v>2310.6999999999998</v>
      </c>
      <c r="J52" s="30"/>
      <c r="K52" s="30"/>
      <c r="L52" s="30">
        <v>2310700</v>
      </c>
      <c r="M52" s="30">
        <f t="shared" si="1"/>
        <v>2310700</v>
      </c>
    </row>
    <row r="53" spans="1:13" ht="25.5" x14ac:dyDescent="0.2">
      <c r="A53" s="6"/>
      <c r="B53" s="6" t="s">
        <v>126</v>
      </c>
      <c r="C53" s="7" t="s">
        <v>130</v>
      </c>
      <c r="D53" s="8"/>
      <c r="E53" s="8"/>
      <c r="F53" s="8" t="s">
        <v>131</v>
      </c>
      <c r="G53" s="9">
        <v>65</v>
      </c>
      <c r="H53" s="9"/>
      <c r="I53" s="9">
        <f t="shared" si="0"/>
        <v>65</v>
      </c>
      <c r="J53" s="30"/>
      <c r="K53" s="30"/>
      <c r="L53" s="30">
        <v>65000</v>
      </c>
      <c r="M53" s="30">
        <f t="shared" si="1"/>
        <v>65000</v>
      </c>
    </row>
    <row r="54" spans="1:13" ht="25.5" x14ac:dyDescent="0.2">
      <c r="A54" s="6"/>
      <c r="B54" s="6" t="s">
        <v>129</v>
      </c>
      <c r="C54" s="7" t="s">
        <v>133</v>
      </c>
      <c r="D54" s="8"/>
      <c r="E54" s="8"/>
      <c r="F54" s="8" t="s">
        <v>134</v>
      </c>
      <c r="G54" s="9">
        <v>500</v>
      </c>
      <c r="H54" s="9"/>
      <c r="I54" s="9">
        <f t="shared" si="0"/>
        <v>500</v>
      </c>
      <c r="J54" s="30"/>
      <c r="K54" s="30"/>
      <c r="L54" s="30">
        <v>500000</v>
      </c>
      <c r="M54" s="30">
        <f t="shared" si="1"/>
        <v>500000</v>
      </c>
    </row>
    <row r="55" spans="1:13" x14ac:dyDescent="0.2">
      <c r="A55" s="6"/>
      <c r="B55" s="6" t="s">
        <v>132</v>
      </c>
      <c r="C55" s="7" t="s">
        <v>136</v>
      </c>
      <c r="D55" s="8"/>
      <c r="E55" s="8"/>
      <c r="F55" s="8" t="s">
        <v>137</v>
      </c>
      <c r="G55" s="9">
        <v>100</v>
      </c>
      <c r="H55" s="9"/>
      <c r="I55" s="9">
        <f t="shared" si="0"/>
        <v>100</v>
      </c>
      <c r="J55" s="30"/>
      <c r="K55" s="30"/>
      <c r="L55" s="30">
        <v>100000</v>
      </c>
      <c r="M55" s="30">
        <f t="shared" si="1"/>
        <v>100000</v>
      </c>
    </row>
    <row r="56" spans="1:13" ht="25.5" hidden="1" x14ac:dyDescent="0.2">
      <c r="A56" s="6"/>
      <c r="B56" s="6" t="s">
        <v>138</v>
      </c>
      <c r="C56" s="15" t="s">
        <v>139</v>
      </c>
      <c r="D56" s="8"/>
      <c r="E56" s="8"/>
      <c r="F56" s="8" t="s">
        <v>140</v>
      </c>
      <c r="G56" s="16"/>
      <c r="H56" s="16"/>
      <c r="I56" s="16">
        <f t="shared" si="0"/>
        <v>0</v>
      </c>
      <c r="J56" s="30"/>
      <c r="K56" s="30"/>
      <c r="L56" s="30"/>
      <c r="M56" s="30">
        <f t="shared" si="1"/>
        <v>0</v>
      </c>
    </row>
    <row r="57" spans="1:13" ht="38.25" x14ac:dyDescent="0.2">
      <c r="A57" s="6"/>
      <c r="B57" s="6" t="s">
        <v>135</v>
      </c>
      <c r="C57" s="7" t="s">
        <v>142</v>
      </c>
      <c r="D57" s="8"/>
      <c r="E57" s="8"/>
      <c r="F57" s="8" t="s">
        <v>143</v>
      </c>
      <c r="G57" s="9">
        <v>4937</v>
      </c>
      <c r="H57" s="9"/>
      <c r="I57" s="9">
        <f t="shared" si="0"/>
        <v>4937</v>
      </c>
      <c r="J57" s="30"/>
      <c r="K57" s="30">
        <v>390000</v>
      </c>
      <c r="L57" s="30">
        <v>4547000</v>
      </c>
      <c r="M57" s="30">
        <f t="shared" si="1"/>
        <v>4937000</v>
      </c>
    </row>
    <row r="58" spans="1:13" x14ac:dyDescent="0.2">
      <c r="A58" s="6"/>
      <c r="B58" s="6" t="s">
        <v>141</v>
      </c>
      <c r="C58" s="7" t="s">
        <v>153</v>
      </c>
      <c r="D58" s="8"/>
      <c r="E58" s="8"/>
      <c r="F58" s="8" t="s">
        <v>144</v>
      </c>
      <c r="G58" s="9">
        <v>5599.7</v>
      </c>
      <c r="H58" s="9"/>
      <c r="I58" s="9">
        <f t="shared" si="0"/>
        <v>5599.7</v>
      </c>
      <c r="J58" s="31">
        <v>4652673.2</v>
      </c>
      <c r="K58" s="31">
        <v>46996.7</v>
      </c>
      <c r="L58" s="30">
        <v>900019.58</v>
      </c>
      <c r="M58" s="30">
        <f t="shared" si="1"/>
        <v>5599689.4800000004</v>
      </c>
    </row>
    <row r="59" spans="1:13" ht="25.5" x14ac:dyDescent="0.2">
      <c r="A59" s="6"/>
      <c r="B59" s="6" t="s">
        <v>138</v>
      </c>
      <c r="C59" s="7" t="s">
        <v>145</v>
      </c>
      <c r="D59" s="8"/>
      <c r="E59" s="8"/>
      <c r="F59" s="8" t="s">
        <v>146</v>
      </c>
      <c r="G59" s="9">
        <v>50</v>
      </c>
      <c r="H59" s="9"/>
      <c r="I59" s="9">
        <f t="shared" si="0"/>
        <v>50</v>
      </c>
      <c r="J59" s="30"/>
      <c r="K59" s="30"/>
      <c r="L59" s="30">
        <v>50000</v>
      </c>
      <c r="M59" s="30">
        <f t="shared" si="1"/>
        <v>50000</v>
      </c>
    </row>
    <row r="60" spans="1:13" x14ac:dyDescent="0.2">
      <c r="A60" s="23" t="s">
        <v>147</v>
      </c>
      <c r="B60" s="23"/>
      <c r="C60" s="24" t="s">
        <v>148</v>
      </c>
      <c r="D60" s="24"/>
      <c r="E60" s="24"/>
      <c r="F60" s="24"/>
      <c r="G60" s="9">
        <f>G11+G12+G13+G16+G17+G18+G19+G22+G23+G24+G25+G26+G27+G29+G30+G33+G34+G36+G37+G40+G41+G42+G48+G49+G50+G51+G52+G53+G54+G55+G56+G57+G58+G59</f>
        <v>354012.8</v>
      </c>
      <c r="H60" s="9">
        <f>H11+H12+H13+H16+H17+H18+H19+H22+H23+H24+H25+H26+H27+H29+H30+H33+H34+H36+H37+H40+H41+H42+H48+H49+H50+H51+H52+H53+H54+H55+H56+H57+H58+H59</f>
        <v>3781.1</v>
      </c>
      <c r="I60" s="9">
        <f t="shared" si="0"/>
        <v>357793.89999999997</v>
      </c>
      <c r="J60" s="34">
        <f t="shared" ref="J60:L60" si="7">J11+J12+J13+J16+J17+J18+J19+J22+J23+J24+J25+J26+J27+J29+J30+J33+J34+J36+J37+J40+J41+J42+J48+J49+J50+J51+J52+J53+J54+J55+J56+J57+J58+J59</f>
        <v>23911610.359999999</v>
      </c>
      <c r="K60" s="9">
        <f t="shared" si="7"/>
        <v>189256168.34999999</v>
      </c>
      <c r="L60" s="9">
        <f t="shared" si="7"/>
        <v>140844947.31000003</v>
      </c>
      <c r="M60" s="30">
        <f t="shared" si="1"/>
        <v>354012726.01999998</v>
      </c>
    </row>
    <row r="61" spans="1:13" x14ac:dyDescent="0.2">
      <c r="A61" s="25"/>
      <c r="B61" s="25"/>
    </row>
    <row r="62" spans="1:13" x14ac:dyDescent="0.2">
      <c r="A62" s="25"/>
      <c r="B62" s="25"/>
      <c r="D62" s="26"/>
      <c r="G62" s="27"/>
    </row>
    <row r="63" spans="1:13" x14ac:dyDescent="0.2">
      <c r="A63" s="25"/>
      <c r="B63" s="25"/>
    </row>
    <row r="64" spans="1:13" x14ac:dyDescent="0.2">
      <c r="A64" s="25"/>
      <c r="B64" s="25"/>
      <c r="G64" s="28"/>
    </row>
    <row r="65" spans="1:2" x14ac:dyDescent="0.2">
      <c r="A65" s="25"/>
      <c r="B65" s="25"/>
    </row>
    <row r="66" spans="1:2" x14ac:dyDescent="0.2">
      <c r="A66" s="25"/>
      <c r="B66" s="25"/>
    </row>
    <row r="67" spans="1:2" x14ac:dyDescent="0.2">
      <c r="A67" s="25"/>
      <c r="B67" s="25"/>
    </row>
    <row r="68" spans="1:2" x14ac:dyDescent="0.2">
      <c r="A68" s="25"/>
      <c r="B68" s="25"/>
    </row>
    <row r="69" spans="1:2" x14ac:dyDescent="0.2">
      <c r="A69" s="25"/>
      <c r="B69" s="25"/>
    </row>
    <row r="70" spans="1:2" x14ac:dyDescent="0.2">
      <c r="A70" s="25"/>
      <c r="B70" s="25"/>
    </row>
    <row r="71" spans="1:2" x14ac:dyDescent="0.2">
      <c r="A71" s="25"/>
      <c r="B71" s="25"/>
    </row>
    <row r="72" spans="1:2" x14ac:dyDescent="0.2">
      <c r="A72" s="25"/>
      <c r="B72" s="25"/>
    </row>
    <row r="73" spans="1:2" x14ac:dyDescent="0.2">
      <c r="A73" s="25"/>
      <c r="B73" s="25"/>
    </row>
    <row r="74" spans="1:2" x14ac:dyDescent="0.2">
      <c r="A74" s="25"/>
      <c r="B74" s="25"/>
    </row>
    <row r="75" spans="1:2" x14ac:dyDescent="0.2">
      <c r="A75" s="25"/>
      <c r="B75" s="25"/>
    </row>
    <row r="76" spans="1:2" x14ac:dyDescent="0.2">
      <c r="A76" s="25"/>
      <c r="B76" s="25"/>
    </row>
    <row r="77" spans="1:2" x14ac:dyDescent="0.2">
      <c r="A77" s="25"/>
      <c r="B77" s="25"/>
    </row>
    <row r="78" spans="1:2" x14ac:dyDescent="0.2">
      <c r="A78" s="25"/>
      <c r="B78" s="25"/>
    </row>
  </sheetData>
  <mergeCells count="3">
    <mergeCell ref="B5:G5"/>
    <mergeCell ref="B6:G6"/>
    <mergeCell ref="B7:G7"/>
  </mergeCells>
  <pageMargins left="0.75" right="0.75" top="1" bottom="1" header="0.5" footer="0.5"/>
  <pageSetup paperSize="9" scale="92" fitToHeight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Люя</dc:creator>
  <cp:lastModifiedBy>Елена</cp:lastModifiedBy>
  <cp:lastPrinted>2021-12-29T01:46:46Z</cp:lastPrinted>
  <dcterms:created xsi:type="dcterms:W3CDTF">2021-02-03T06:43:03Z</dcterms:created>
  <dcterms:modified xsi:type="dcterms:W3CDTF">2021-12-29T02:29:45Z</dcterms:modified>
</cp:coreProperties>
</file>