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56" yWindow="12" windowWidth="14160" windowHeight="12600"/>
  </bookViews>
  <sheets>
    <sheet name="прил 4" sheetId="5" r:id="rId1"/>
  </sheets>
  <calcPr calcId="125725" refMode="R1C1"/>
</workbook>
</file>

<file path=xl/calcChain.xml><?xml version="1.0" encoding="utf-8"?>
<calcChain xmlns="http://schemas.openxmlformats.org/spreadsheetml/2006/main">
  <c r="D120" i="5"/>
  <c r="D113" s="1"/>
  <c r="C125"/>
  <c r="D125"/>
  <c r="D124" s="1"/>
  <c r="C124"/>
  <c r="C113" s="1"/>
  <c r="D135"/>
  <c r="D134" s="1"/>
  <c r="C135"/>
  <c r="C134" s="1"/>
  <c r="D110"/>
  <c r="C110"/>
  <c r="D79"/>
  <c r="D78" s="1"/>
  <c r="C79"/>
  <c r="C78" s="1"/>
  <c r="D104"/>
  <c r="C104"/>
  <c r="C101" s="1"/>
  <c r="D102"/>
  <c r="D99"/>
  <c r="C99"/>
  <c r="C98" s="1"/>
  <c r="C70"/>
  <c r="D70"/>
  <c r="C37"/>
  <c r="D37"/>
  <c r="C16"/>
  <c r="C12" s="1"/>
  <c r="D91"/>
  <c r="D90" s="1"/>
  <c r="D89" s="1"/>
  <c r="D96"/>
  <c r="D95" s="1"/>
  <c r="D86"/>
  <c r="D85" s="1"/>
  <c r="D84" s="1"/>
  <c r="D73"/>
  <c r="D72"/>
  <c r="D68"/>
  <c r="D50"/>
  <c r="D49" s="1"/>
  <c r="D42"/>
  <c r="D45"/>
  <c r="D44" s="1"/>
  <c r="D41" s="1"/>
  <c r="D47"/>
  <c r="D34"/>
  <c r="D39"/>
  <c r="D21"/>
  <c r="D20" s="1"/>
  <c r="D16"/>
  <c r="D12"/>
  <c r="C96"/>
  <c r="C95" s="1"/>
  <c r="C91"/>
  <c r="C90" s="1"/>
  <c r="C86"/>
  <c r="C85" s="1"/>
  <c r="C84" s="1"/>
  <c r="C73"/>
  <c r="C72" s="1"/>
  <c r="C68"/>
  <c r="C67" s="1"/>
  <c r="C50"/>
  <c r="C49" s="1"/>
  <c r="C47"/>
  <c r="C45"/>
  <c r="C42"/>
  <c r="C39"/>
  <c r="C34"/>
  <c r="C21"/>
  <c r="C20" s="1"/>
  <c r="C26"/>
  <c r="D109" l="1"/>
  <c r="D108" s="1"/>
  <c r="D67"/>
  <c r="D66" s="1"/>
  <c r="D101"/>
  <c r="D98" s="1"/>
  <c r="D11" s="1"/>
  <c r="C44"/>
  <c r="C41" s="1"/>
  <c r="D26"/>
  <c r="C109"/>
  <c r="C108" s="1"/>
  <c r="C66"/>
  <c r="C11" s="1"/>
  <c r="C89"/>
  <c r="D153" l="1"/>
  <c r="C153"/>
</calcChain>
</file>

<file path=xl/sharedStrings.xml><?xml version="1.0" encoding="utf-8"?>
<sst xmlns="http://schemas.openxmlformats.org/spreadsheetml/2006/main" count="295" uniqueCount="276">
  <si>
    <t xml:space="preserve">000   1 00 00000 00 0000 000  </t>
  </si>
  <si>
    <t>000   1 01 00000 00 0000 000</t>
  </si>
  <si>
    <t>000   1 01 01000 00 0000 110</t>
  </si>
  <si>
    <t xml:space="preserve">000   1 01 01012 02 0000 110  </t>
  </si>
  <si>
    <t xml:space="preserve">000   1 01 02000 01 0000 110  </t>
  </si>
  <si>
    <t>000   1 05 00000 00 0000 000</t>
  </si>
  <si>
    <t>000   1 05 01000 00 0000 110</t>
  </si>
  <si>
    <t>000   1 05 01010 01 0000 110</t>
  </si>
  <si>
    <t>000   1 05 01020 01 0000 110</t>
  </si>
  <si>
    <t>000   1 05 02000 02 0000 110</t>
  </si>
  <si>
    <t>000   1 05 03000 01 0000 110</t>
  </si>
  <si>
    <t>000   1 06 01000 00 0000 110</t>
  </si>
  <si>
    <t>000   1 08 00000 00 0000 000</t>
  </si>
  <si>
    <t xml:space="preserve">000   1 08 03000 01 0000 110  </t>
  </si>
  <si>
    <t>000   1 08 07150 01 0000 110</t>
  </si>
  <si>
    <t>000   1 09 00000 00 0000 000</t>
  </si>
  <si>
    <t>000   1 09 04000 00 0000 110</t>
  </si>
  <si>
    <t>000   1 09 04050 00 0000 110</t>
  </si>
  <si>
    <t>000   1 09 06000 02 0000 110</t>
  </si>
  <si>
    <t>000   1 09 06010 02 0000 110</t>
  </si>
  <si>
    <t>000   1 09 07000 00 0000 110</t>
  </si>
  <si>
    <t>000   1 09 07010 04 0000 110</t>
  </si>
  <si>
    <t>000   1 09 07020 04 0000 110</t>
  </si>
  <si>
    <t>000   1 09 07030 04 0000 110</t>
  </si>
  <si>
    <t>000  1 09 07040 04 0000 110</t>
  </si>
  <si>
    <t>000  1 09 07050 04 0000 110</t>
  </si>
  <si>
    <t>000   1 11 00000 00 0000 000</t>
  </si>
  <si>
    <t xml:space="preserve">000   1 11 05000 00 0000 120  </t>
  </si>
  <si>
    <t>000   1 11 07000 00 0000 120</t>
  </si>
  <si>
    <t>000   1 11 07010 00 0000 120</t>
  </si>
  <si>
    <t>000   1 11 07014 04 0000 120</t>
  </si>
  <si>
    <t>000   1 12 00000 00 0000 000</t>
  </si>
  <si>
    <t>000   1 12 01000 01 0000 120</t>
  </si>
  <si>
    <t>000   1 13 00000 00 0000 000</t>
  </si>
  <si>
    <t>000   1 14 00000 00 0000 000</t>
  </si>
  <si>
    <t xml:space="preserve">000   1 14 02000 00 0000 000  </t>
  </si>
  <si>
    <t xml:space="preserve">000   1 14 06000 00 0000 430  </t>
  </si>
  <si>
    <t>000   1 14 06012 04 0000 430</t>
  </si>
  <si>
    <t xml:space="preserve">000   1 16 00000 00 0000 000  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</si>
  <si>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</si>
  <si>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</si>
  <si>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</si>
  <si>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</si>
  <si>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</si>
  <si>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СОВОКУПНЫЙ ДОХОД</t>
  </si>
  <si>
    <t>Налог, взимаемый в связи с  применением упрощенной системы налогообложения</t>
  </si>
  <si>
    <t>Налог, взимаемый с  налогоплательщиков, выбравших    в     качестве     объекта налогообложения доходы</t>
  </si>
  <si>
    <t>Налог, взимаемый с  налогоплательщиков, выбравших    в     качестве     объекта налогообложения доходы, уменьшенные  на величину расходов</t>
  </si>
  <si>
    <t>Единый налог  на  вмененный  доход 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</si>
  <si>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</si>
  <si>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</si>
  <si>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</si>
  <si>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 на  имущество  физических   лиц, взимаемый  по  ставкам,  применяемым  к объектам  налогообложения, расположенным  в   границах   городских округов</t>
  </si>
  <si>
    <t>Земельный налог</t>
  </si>
  <si>
    <t>ГОСУДАРСТВЕННАЯ ПОШЛИНА</t>
  </si>
  <si>
    <t>Государственная  пошлина  по   делам, рассматриваемым   в    судах    общей  юрисдикции, мировыми судьями</t>
  </si>
  <si>
    <t>Государственная   пошлина   по   делам, рассматриваемым    в    судах     общей юрисдикции,   мировыми   судьями    (за исключением Верховного Суда  Российской Федерации)</t>
  </si>
  <si>
    <t>Государственная   пошлина   за   выдачу разрешения   на   установку   рекламной конструкции</t>
  </si>
  <si>
    <t>ЗАДОЛЖЕННОСТЬ    И    ПЕРЕРАСЧЕТЫ    ПО ОТМЕНЕННЫМ  НАЛОГАМ,  СБОРАМ   И   ИНЫМ ОБЯЗАТЕЛЬНЫМ ПЛАТЕЖАМ</t>
  </si>
  <si>
    <t>Налоги на имущество</t>
  </si>
  <si>
    <t>Земельный  налог  (по   обязательствам, возникшим до 1 января 2006 года)</t>
  </si>
  <si>
    <t>Прочие налоги и  сборы  (по  отмененным налогам и сборам  субъектов  Российской Федерации)</t>
  </si>
  <si>
    <t>Налог с продаж</t>
  </si>
  <si>
    <t>Прочие    налоги    и    сборы    (по отмененным    местным    налогам    и сборам)</t>
  </si>
  <si>
    <t>Налог на рекламу, мобилизуемый на территориях городских округов</t>
  </si>
  <si>
    <t>Курортный сбор, мобилизуемый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</si>
  <si>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 цели, мобилизуемые на территориях городских округов</t>
  </si>
  <si>
    <t>Лицензионный сбор за право торговли спиртными напитками,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</si>
  <si>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</si>
  <si>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ДОХОДЫ  ОТ  ИСПОЛЬЗОВАНИЯ  ИМУЩЕСТВА, НАХОДЯЩЕГОСЯ  В   ГОСУДАРСТВЕННОЙ   И МУНИЦИПАЛЬНОЙ СОБСТВЕННОСТИ</t>
  </si>
  <si>
    <t>Платежи от государственных и муниципальных унитарных предприятий</t>
  </si>
  <si>
    <t>ПЛАТЕЖИ  ПРИ  ПОЛЬЗОВАНИИ  ПРИРОДНЫМИ РЕСУРСАМИ</t>
  </si>
  <si>
    <t>ДОХОДЫ  ОТ  ПРОДАЖИ  МАТЕРИАЛЬНЫХ   И НЕМАТЕРИАЛЬНЫХ АКТИВОВ</t>
  </si>
  <si>
    <t>ШТРАФЫ, САНКЦИИ, ВОЗМЕЩЕНИЕ УЩЕРБА</t>
  </si>
  <si>
    <t>Код бюджетной классификации Российской Федерации</t>
  </si>
  <si>
    <t>Наименование доходов</t>
  </si>
  <si>
    <t>Итого:</t>
  </si>
  <si>
    <t>к решению Совета депутатов города Сорска</t>
  </si>
  <si>
    <t>000   1 05 01011 01 0000 110</t>
  </si>
  <si>
    <t>Налог, взимаемый с  налогоплательщиков, выбравших    в     качестве объекта налогообложения доходы</t>
  </si>
  <si>
    <t>000  1 05 01012 01 0000 110</t>
  </si>
  <si>
    <t>Налог, взимаемый с  налогоплательщиков, выбравших    в     качестве объекта налогообложения доходы (за налоговые периоды, истекшие до 1 января 2011 года)</t>
  </si>
  <si>
    <t>000   1 05 01021 01 0000 110</t>
  </si>
  <si>
    <t>000   1 05 01022 01 0000 110</t>
  </si>
  <si>
    <t>Налог, взимаемый с  налогоплательщиков, выбравших    в     качестве     объекта налогообложения доходы, уменьшенные  на величину расходов (за налоговые периоды, истекшие до 1 января 2011 года)</t>
  </si>
  <si>
    <t>000   1 09 04052 04 0000 110</t>
  </si>
  <si>
    <t xml:space="preserve">000   1 11 05012 04 0000 120  </t>
  </si>
  <si>
    <t>000   1 14 02043 04 0000 410</t>
  </si>
  <si>
    <t>000   1 14 02043 04 0000 440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</si>
  <si>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</si>
  <si>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000   1 01 01010 00 0000 110</t>
  </si>
  <si>
    <t xml:space="preserve">000   1 01 02010 01 0000 110  </t>
  </si>
  <si>
    <t>000   1 01 02020 01 0000 110</t>
  </si>
  <si>
    <t>000   1 01 02030 01 0000 110</t>
  </si>
  <si>
    <t>Налог  на  доходы  физических   лиц   с доходов, полученных физическими лицами в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</si>
  <si>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</si>
  <si>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</si>
  <si>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000   1 05 02010 02 0000 110</t>
  </si>
  <si>
    <t>000   1 05 02020 02 0000 110</t>
  </si>
  <si>
    <t>000   1 05 03010 01 0000 110</t>
  </si>
  <si>
    <t>Земельный  налог  (по обязательствам, возникшим  до 1января  2006 года), мобилизуемый на  территориях 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</si>
  <si>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</si>
  <si>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000   1 11 05010 00 0000 120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</si>
  <si>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</si>
  <si>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</si>
  <si>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</si>
  <si>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</si>
  <si>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000   1 14 02040 04 0000 410</t>
  </si>
  <si>
    <t>000   1 14 02040 04 0000 440</t>
  </si>
  <si>
    <t>Доходы от продажи земельных участков, государственная собственность на которые не разграничена</t>
  </si>
  <si>
    <t>000   1 14 06010 00 0000 430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</si>
  <si>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</si>
  <si>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ОКАЗАНИЯ ПЛАТНЫХ УСЛУГ (РАБОТ) И КОМПЕНСАЦИИ ЗАТРАТ ГОСУДАРСТВА</t>
  </si>
  <si>
    <t>000   1 12 01010 01 0000 120</t>
  </si>
  <si>
    <t>Плата за выбросы загрязняющих веществ в атмосферный воздух стационарными объектами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</si>
  <si>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</si>
  <si>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</si>
  <si>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</si>
  <si>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</t>
  </si>
  <si>
    <t>000   1 13 02994 04 0000 130</t>
  </si>
  <si>
    <t xml:space="preserve">Прочие доходы от компенсации затрат  бюджетов городских округов </t>
  </si>
  <si>
    <t>000   1 05 04010 02 0000 110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</si>
  <si>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</si>
  <si>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</si>
  <si>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000   1 12 01030 01 0000 120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</si>
  <si>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</si>
  <si>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</si>
  <si>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</si>
  <si>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000   1 03 02000 01 0000 110</t>
  </si>
  <si>
    <t xml:space="preserve">000   1 13 02990 00 0000 130  </t>
  </si>
  <si>
    <t>Прочие доходы от компенсации затрат государства</t>
  </si>
  <si>
    <t>000   1 13 02000 00 0000 130</t>
  </si>
  <si>
    <t>Доходы от компенсации затрат государства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</si>
  <si>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</si>
  <si>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</si>
  <si>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000  1 06 01020 04 0000 110</t>
  </si>
  <si>
    <t>000  1 06 06000 00 0000 110</t>
  </si>
  <si>
    <t>000  1 06 06032 04 0000 110</t>
  </si>
  <si>
    <t>000  1 06 06042 04 0000 110</t>
  </si>
  <si>
    <t>000  1 08 03010 01 0000 110</t>
  </si>
  <si>
    <t>000  1 11 09000 00 0000 120</t>
  </si>
  <si>
    <t>000  1 11 09040 00 0000 120</t>
  </si>
  <si>
    <t>000  1 11 09044 04 0000 120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</si>
  <si>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</si>
  <si>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</si>
  <si>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</si>
  <si>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</si>
  <si>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</si>
  <si>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000   1 03 00000 00 0000 000</t>
  </si>
  <si>
    <t>000    1 06 00000 00 0000 000</t>
  </si>
  <si>
    <t>000   1 11 05074 04 0000 120</t>
  </si>
  <si>
    <t>000   1 08 07000 01 0000 110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</si>
  <si>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</si>
  <si>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тыс.руб.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</si>
  <si>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</si>
  <si>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</si>
  <si>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Налог  на  доходы  физических  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</si>
  <si>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Прочие доходы от компенсации затрат бюджетов городских округов</t>
  </si>
  <si>
    <t>000  1 06 06030 00 0000 110</t>
  </si>
  <si>
    <t>Земельный налог с организаций</t>
  </si>
  <si>
    <t>000  1 06 06040 00 0000 110</t>
  </si>
  <si>
    <t>Земельный налог с физических лиц</t>
  </si>
  <si>
    <t>000   1 11 05070 00 0000 120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</si>
  <si>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</si>
  <si>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</si>
  <si>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Прочие денежные взыскания (штрафы) за правонарушения в области дорожного движения</t>
  </si>
  <si>
    <t>000   1 16 30013 01 0000 140</t>
  </si>
  <si>
    <t>000   1 16 30030 01 0000 140</t>
  </si>
  <si>
    <t>Доходы бюджета города Сорска Республики Хакасия</t>
  </si>
  <si>
    <t xml:space="preserve">000   2 00 00000 00 0000 000  </t>
  </si>
  <si>
    <t>БЕЗВОЗМЕЗДНЫЕ ПОСТУПЛЕНИЯ</t>
  </si>
  <si>
    <t>000   2 02 00000 00 0000 000</t>
  </si>
  <si>
    <t xml:space="preserve">Дотации  бюджетам  бюджетной системы Российской  Федерации  </t>
  </si>
  <si>
    <t>Дотации бюджетам городских округов на выравнивание бюджетной обеспеченности</t>
  </si>
  <si>
    <t>000   2 02 15002 04 0000 151</t>
  </si>
  <si>
    <t>Дотации бюджетам городских округов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</si>
  <si>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</si>
  <si>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000   2 02 35118 04 0000 151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</si>
  <si>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</si>
  <si>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</si>
  <si>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Республики Хакасия на осуществление государственных полномочий по опеке и попечительству в отношении несовершеннолетних</t>
  </si>
  <si>
    <t>Субвенции бюджетам муниципальных образований Республики Хакасия на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</si>
  <si>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Субвенции бюджетам муниципальных образований Республики Хакасия на осуществление органами местного самоуправления государственных полномочий в области охраны труда </t>
  </si>
  <si>
    <t xml:space="preserve">Субвенции бюджетам муниципальных образований Республики Хакасия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</t>
  </si>
  <si>
    <t>Субвенции бюджетам муниципальных образований Республики Хакасия на осуществление отдельных государственных полномочий по предупреждению и ликвидации болезней животных, их лечению, защите населения от болезней, общих для человека и животных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</si>
  <si>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</si>
  <si>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</si>
  <si>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дошкольного, начального общего, основного общего, среднего общего
образования в муниципальных общеобразовательных организациях,
обеспечение дополнительного образования детей
в муниципальных общеобразовательных организациях </t>
  </si>
  <si>
    <t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 образования в муниципальных дошкольных
образовательных организациях</t>
  </si>
  <si>
    <t>Субвенци бюджетам муниципальных образований 
Республики Хакасия на осуществление органами местного 
самоуправления государственного полномочия по определению перечня 
должностных лиц, уполномоченных составлять протоколы 
об административных правонарушениях</t>
  </si>
  <si>
    <t>000   2 02 40000 00 0000 151</t>
  </si>
  <si>
    <t>Иные межбюджетные трансферты</t>
  </si>
  <si>
    <t>000   2 02 49999 00 0000 151</t>
  </si>
  <si>
    <t>Прочие межбюджетные трансферты, передаваемые бюджетам</t>
  </si>
  <si>
    <t>000   2 02 49999 04 0000 151</t>
  </si>
  <si>
    <t>Прочие межбюджетные трансферты, передаваемые бюджетам городских округов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</si>
  <si>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</si>
  <si>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патентной системы налогообложения</t>
  </si>
  <si>
    <t>000   1 05 04000 02 0000 110</t>
  </si>
  <si>
    <t>000   1 12 01041 01 0000 120</t>
  </si>
  <si>
    <t>Плата за размещение отходов производства</t>
  </si>
  <si>
    <t>Приложение 4</t>
  </si>
  <si>
    <t>2022 г.</t>
  </si>
  <si>
    <t>000   2 02 10000 00 0000 150</t>
  </si>
  <si>
    <t>000   2 02 15001 04 0000 150</t>
  </si>
  <si>
    <t>000   2 02 30000 00 0000 150</t>
  </si>
  <si>
    <t>000   2 02 30024 04 0000 150</t>
  </si>
  <si>
    <t>000   2 02 35082 04 0000 150</t>
  </si>
  <si>
    <t>Субвенции бюджетам муниципальных образований 
Республики Хакасия на осуществление отдельных государственных 
полномочий по организации мероприятий при осуществлении деятельности по обращению с животными без владельцев</t>
  </si>
  <si>
    <t>000   2 02 35118 04 0000 150</t>
  </si>
  <si>
    <t>Субвенции бюджетам муниципальных образований Республики Хакасия на осуществление полномочий по первичному воинскому учета на территориях, где отсутствуют военные комиссариаты</t>
  </si>
  <si>
    <t>000   2 02 30029 04 0000 150</t>
  </si>
  <si>
    <t>000   2 02 30027 04 0000 150</t>
  </si>
  <si>
    <t>Субсидии бюджетам бюджетной системы Российской Федерации (межбюджетные субсидии)</t>
  </si>
  <si>
    <t>000   2 02 20000 00 0000 150</t>
  </si>
  <si>
    <t>Субсидии из республиканского бюджета Республики Хакасия бюджетам муниципальных образований Республики Хакасия на создание и поддержку существующих общественных спасательных постов в местах массового отдыха населения Республики Хакасия с наглядной агитацией по предупреждению происшествий на воде</t>
  </si>
  <si>
    <t>Субсидии бюджетам муниципальных образований Республики Хакасия на материально-техническое обеспечение единых дежурно-диспетчерских служб муниципальных образований</t>
  </si>
  <si>
    <t>000   2 02 29999 04 0000 150</t>
  </si>
  <si>
    <t>Субсидии бюджетам муниципальных образований
Республики Хакасия на модернизацию региональных систем дошкольного образования</t>
  </si>
  <si>
    <t>Субсидии бюджетам муниципальных образований
Республики Хакасия на обеспечение первичных мер пожарной безопасности</t>
  </si>
  <si>
    <t>Субсидии бюджетам муниципальных образований
Республики Хакасия на реализацию мероприятий по предоставлению школьного питания</t>
  </si>
  <si>
    <t>Субсидии бюджетам муниципальных образований
Республики Хакасия на мероприятия по обеспечению жильем молодых семей</t>
  </si>
  <si>
    <t>Субсидии бюджетам муниципальных образований
Республики Хакасия на поддержку и развитие систем коммунального комплекса в муниципальных образованиях Республики Хакасия</t>
  </si>
  <si>
    <t>Субсидии бюджетам муниципальных образований
Республики Хакасия на реализацию программ формирования современной городской среды</t>
  </si>
  <si>
    <t>000   2 02 25555 04 0000 150</t>
  </si>
  <si>
    <t>000   2 02 25497 04 0000 150</t>
  </si>
  <si>
    <t>000   2 02 20041 04 0000 150</t>
  </si>
  <si>
    <t>000   2 02 25081 04 0000 150</t>
  </si>
  <si>
    <t>000  1 16 02000 02 0000 140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</si>
  <si>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</si>
  <si>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</si>
  <si>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</si>
  <si>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000 1 16 10000 00 0000 140</t>
  </si>
  <si>
    <t>Платежи в целях возмещения причиненного ущерба (убытков)</t>
  </si>
  <si>
    <t>000  1 16 10060 00 0000 140</t>
  </si>
  <si>
    <t>Платежи в целях возмещения убытков, причиненных уклонением от заключения муниципального контракта</t>
  </si>
  <si>
    <t>000  1 16 10061 04 0000 140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</si>
  <si>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</si>
  <si>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</si>
  <si>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</si>
  <si>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</si>
  <si>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</si>
  <si>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на 2022 - 2023 годы</t>
  </si>
  <si>
    <t>2023 г.</t>
  </si>
  <si>
    <t>000   1 12 01042 01 0000 120</t>
  </si>
  <si>
    <t>Плата за размещение твердых коммунальных отходов</t>
  </si>
  <si>
    <t xml:space="preserve">Субсидии бюджетам муниципальных образований
Республики Хакасия на реализацию мероприятий по развитию общеобразовательных организаций </t>
  </si>
  <si>
    <t xml:space="preserve">Субсидии бюджетам муниципальных образований
Республики Хакасия на строительство, реконструкцию объектов размещения твердых коммунальных отходов </t>
  </si>
  <si>
    <t>000   2 02 29999 00 0000 150</t>
  </si>
  <si>
    <t xml:space="preserve">Прочие субсидии                             </t>
  </si>
  <si>
    <t xml:space="preserve">000   2 02 29999 04 0000 150  </t>
  </si>
  <si>
    <t>Прочие  субсидии   бюджетам   городских округов</t>
  </si>
  <si>
    <t>000   2 02 25304 04 0000 150</t>
  </si>
  <si>
    <t>Субсидии бюджетам муниципальных образований
Республики Хакасия на реализацию мероприятий по предоставлению школьного питания на 2022-2023 год</t>
  </si>
  <si>
    <t>Субвенции бюджетам муниципальных образований Республики Хакасия на осуществление государственных полномочий по решению вопросов социальной поддержки детей-сирот, детей, оставшихся без попечения родителей, и лиц из их числа, а также детей, находящихся под опекой (попечительством), на обеспечение жилыми помещениями по договорам найма специализированных жилых помещений</t>
  </si>
  <si>
    <t>000   1 03 02231 01 0000 110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</si>
  <si>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</si>
  <si>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000   1 03 02241 01 0000 110</t>
  </si>
  <si>
    <t xml:space="preserve">000   1 03 02251 01 0000 110 </t>
  </si>
  <si>
    <t>000   1 03 02261 01 0000 110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</si>
  <si>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</si>
  <si>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</si>
  <si>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</si>
  <si>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муниципальных образований Республики Хакасия на компенсацию части родительской платы за присмотр и уход за ребенком в частных, государственныхи муниципальных образовательных организациях, реализующих образовательную программу дошкольного образования, и в частных организациях, осуществляющих присмотр и уход за детьми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</si>
  <si>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</si>
  <si>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000   2 02 27233 04 0000 150</t>
  </si>
  <si>
    <t>000 2 02 25299 04 0000 150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</si>
  <si>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создания центров культурного развития в городах с числом жителей до 300 тысяч человек на 2023 год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</si>
  <si>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</si>
  <si>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</si>
  <si>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000   2 02 20229 04 0000 150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</si>
  <si>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</si>
  <si>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 xml:space="preserve">от_________2021г. №____ </t>
  </si>
  <si>
    <t>000   2 02 20302 04 0000 150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</si>
  <si>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</si>
  <si>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000   2 02 25210 04 0000 150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</si>
</sst>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6" fillId="0" borderId="6">
      <alignment horizontal="left" wrapText="1" indent="2"/>
    </xf>
    <xf numFmtId="0" fontId="5" fillId="0" borderId="7">
      <alignment horizontal="left" wrapText="1" indent="2"/>
    </xf>
    <xf numFmtId="0" fontId="7" fillId="0" borderId="8">
      <alignment horizontal="left" wrapText="1" indent="2"/>
    </xf>
    <xf numFmtId="49" fontId="6" fillId="0" borderId="9">
      <alignment horizontal="center"/>
    </xf>
    <xf numFmtId="49" fontId="7" fillId="0" borderId="10">
      <alignment horizontal="center"/>
    </xf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0" fontId="1" fillId="0" borderId="0" xfId="0" applyFont="1" applyBorder="1"/>
    <xf numFmtId="0" fontId="2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justify" wrapText="1"/>
    </xf>
    <xf numFmtId="0" fontId="1" fillId="0" borderId="1" xfId="0" applyFont="1" applyFill="1" applyBorder="1" applyAlignment="1"/>
    <xf numFmtId="0" fontId="1" fillId="0" borderId="3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49" fontId="8" fillId="0" borderId="1" xfId="5" applyNumberFormat="1" applyFont="1" applyFill="1" applyBorder="1" applyAlignment="1" applyProtection="1">
      <alignment horizontal="left"/>
    </xf>
    <xf numFmtId="0" fontId="8" fillId="0" borderId="1" xfId="3" applyNumberFormat="1" applyFont="1" applyFill="1" applyBorder="1" applyAlignment="1" applyProtection="1">
      <alignment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1" fillId="0" borderId="1" xfId="2" applyNumberFormat="1" applyFont="1" applyFill="1" applyBorder="1" applyAlignment="1" applyProtection="1">
      <alignment wrapText="1"/>
    </xf>
    <xf numFmtId="0" fontId="0" fillId="0" borderId="0" xfId="0" applyFill="1"/>
    <xf numFmtId="164" fontId="2" fillId="0" borderId="1" xfId="0" applyNumberFormat="1" applyFont="1" applyFill="1" applyBorder="1" applyAlignment="1"/>
    <xf numFmtId="0" fontId="2" fillId="0" borderId="3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164" fontId="1" fillId="0" borderId="4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" fontId="1" fillId="0" borderId="1" xfId="0" applyNumberFormat="1" applyFont="1" applyBorder="1"/>
    <xf numFmtId="164" fontId="1" fillId="0" borderId="1" xfId="0" applyNumberFormat="1" applyFont="1" applyBorder="1"/>
    <xf numFmtId="164" fontId="1" fillId="2" borderId="1" xfId="0" applyNumberFormat="1" applyFont="1" applyFill="1" applyBorder="1"/>
    <xf numFmtId="2" fontId="1" fillId="0" borderId="1" xfId="0" applyNumberFormat="1" applyFont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justify" wrapText="1"/>
    </xf>
    <xf numFmtId="0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4" xfId="0" applyFont="1" applyFill="1" applyBorder="1"/>
    <xf numFmtId="0" fontId="1" fillId="2" borderId="0" xfId="0" applyFont="1" applyFill="1"/>
    <xf numFmtId="0" fontId="2" fillId="0" borderId="5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</cellXfs>
  <cellStyles count="6">
    <cellStyle name="xl30" xfId="1"/>
    <cellStyle name="xl33" xfId="2"/>
    <cellStyle name="xl34" xfId="3"/>
    <cellStyle name="xl42" xfId="4"/>
    <cellStyle name="xl52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4"/>
  <sheetViews>
    <sheetView tabSelected="1" topLeftCell="A142" zoomScaleNormal="100" workbookViewId="0">
      <selection activeCell="J10" sqref="J9:J10"/>
    </sheetView>
  </sheetViews>
  <sheetFormatPr defaultRowHeight="13.2"/>
  <cols>
    <col min="1" max="1" width="27.88671875" customWidth="1"/>
    <col min="2" max="2" width="71" customWidth="1"/>
    <col min="3" max="3" width="14.5546875" customWidth="1"/>
    <col min="4" max="8" width="12.5546875" customWidth="1"/>
  </cols>
  <sheetData>
    <row r="1" spans="1:4" ht="13.8">
      <c r="A1" s="1"/>
      <c r="B1" s="1"/>
      <c r="D1" s="18" t="s">
        <v>201</v>
      </c>
    </row>
    <row r="2" spans="1:4" ht="13.8">
      <c r="A2" s="1"/>
      <c r="B2" s="1"/>
      <c r="D2" s="18" t="s">
        <v>77</v>
      </c>
    </row>
    <row r="3" spans="1:4" ht="13.8">
      <c r="A3" s="1"/>
      <c r="B3" s="1"/>
      <c r="D3" s="18" t="s">
        <v>272</v>
      </c>
    </row>
    <row r="4" spans="1:4">
      <c r="A4" s="1"/>
      <c r="B4" s="1"/>
      <c r="C4" s="1"/>
    </row>
    <row r="5" spans="1:4" ht="15.75" customHeight="1">
      <c r="A5" s="1"/>
      <c r="B5" s="16" t="s">
        <v>168</v>
      </c>
      <c r="C5" s="1"/>
    </row>
    <row r="6" spans="1:4" ht="18" customHeight="1">
      <c r="A6" s="1"/>
      <c r="B6" s="16" t="s">
        <v>242</v>
      </c>
      <c r="C6" s="1"/>
    </row>
    <row r="7" spans="1:4" ht="13.5" customHeight="1">
      <c r="A7" s="1"/>
      <c r="B7" s="2"/>
      <c r="C7" s="1"/>
    </row>
    <row r="8" spans="1:4" ht="18" customHeight="1">
      <c r="A8" s="1"/>
      <c r="B8" s="1"/>
      <c r="D8" s="17" t="s">
        <v>153</v>
      </c>
    </row>
    <row r="9" spans="1:4" ht="39.6">
      <c r="A9" s="3" t="s">
        <v>74</v>
      </c>
      <c r="B9" s="3" t="s">
        <v>75</v>
      </c>
      <c r="C9" s="43" t="s">
        <v>202</v>
      </c>
      <c r="D9" s="38" t="s">
        <v>243</v>
      </c>
    </row>
    <row r="10" spans="1:4">
      <c r="A10" s="3">
        <v>1</v>
      </c>
      <c r="B10" s="3">
        <v>2</v>
      </c>
      <c r="C10" s="4">
        <v>3</v>
      </c>
      <c r="D10" s="38">
        <v>4</v>
      </c>
    </row>
    <row r="11" spans="1:4" ht="18.75" customHeight="1">
      <c r="A11" s="26" t="s">
        <v>0</v>
      </c>
      <c r="B11" s="26" t="s">
        <v>39</v>
      </c>
      <c r="C11" s="6">
        <f>C12+C20+C26+C41+C49+C66+C78+C84+C89+C98</f>
        <v>139534.22</v>
      </c>
      <c r="D11" s="6">
        <f>D12+D20+D26+D41+D49+D66+D78+D84+D89+D98</f>
        <v>144569.44</v>
      </c>
    </row>
    <row r="12" spans="1:4" ht="19.5" customHeight="1">
      <c r="A12" s="10" t="s">
        <v>1</v>
      </c>
      <c r="B12" s="10" t="s">
        <v>40</v>
      </c>
      <c r="C12" s="6">
        <f>C16</f>
        <v>111195.89</v>
      </c>
      <c r="D12" s="6">
        <f>D16</f>
        <v>115643.71</v>
      </c>
    </row>
    <row r="13" spans="1:4" hidden="1">
      <c r="A13" s="9" t="s">
        <v>2</v>
      </c>
      <c r="B13" s="9" t="s">
        <v>41</v>
      </c>
      <c r="C13" s="5">
        <v>0</v>
      </c>
      <c r="D13" s="39"/>
    </row>
    <row r="14" spans="1:4" ht="26.4" hidden="1">
      <c r="A14" s="9" t="s">
        <v>90</v>
      </c>
      <c r="B14" s="9" t="s">
        <v>89</v>
      </c>
      <c r="C14" s="5">
        <v>0</v>
      </c>
      <c r="D14" s="39"/>
    </row>
    <row r="15" spans="1:4" ht="26.4" hidden="1">
      <c r="A15" s="9" t="s">
        <v>3</v>
      </c>
      <c r="B15" s="9" t="s">
        <v>42</v>
      </c>
      <c r="C15" s="5">
        <v>0</v>
      </c>
      <c r="D15" s="39"/>
    </row>
    <row r="16" spans="1:4" ht="15.75" customHeight="1">
      <c r="A16" s="9" t="s">
        <v>4</v>
      </c>
      <c r="B16" s="9" t="s">
        <v>43</v>
      </c>
      <c r="C16" s="5">
        <f>C17+C18+C19</f>
        <v>111195.89</v>
      </c>
      <c r="D16" s="5">
        <f>D17+D18+D19</f>
        <v>115643.71</v>
      </c>
    </row>
    <row r="17" spans="1:4" ht="54.75" customHeight="1">
      <c r="A17" s="9" t="s">
        <v>91</v>
      </c>
      <c r="B17" s="23" t="s">
        <v>145</v>
      </c>
      <c r="C17" s="5">
        <v>110993.89</v>
      </c>
      <c r="D17" s="40">
        <v>115429.71</v>
      </c>
    </row>
    <row r="18" spans="1:4" ht="79.5" customHeight="1">
      <c r="A18" s="9" t="s">
        <v>92</v>
      </c>
      <c r="B18" s="9" t="s">
        <v>156</v>
      </c>
      <c r="C18" s="5">
        <v>116</v>
      </c>
      <c r="D18" s="40">
        <v>122</v>
      </c>
    </row>
    <row r="19" spans="1:4" ht="41.25" customHeight="1">
      <c r="A19" s="9" t="s">
        <v>93</v>
      </c>
      <c r="B19" s="9" t="s">
        <v>94</v>
      </c>
      <c r="C19" s="5">
        <v>86</v>
      </c>
      <c r="D19" s="40">
        <v>92</v>
      </c>
    </row>
    <row r="20" spans="1:4" ht="29.25" customHeight="1">
      <c r="A20" s="11" t="s">
        <v>148</v>
      </c>
      <c r="B20" s="8" t="s">
        <v>126</v>
      </c>
      <c r="C20" s="36">
        <f>C21</f>
        <v>2413.7299999999996</v>
      </c>
      <c r="D20" s="36">
        <f>D21</f>
        <v>2413.7299999999996</v>
      </c>
    </row>
    <row r="21" spans="1:4" ht="26.25" customHeight="1">
      <c r="A21" s="12" t="s">
        <v>128</v>
      </c>
      <c r="B21" s="13" t="s">
        <v>127</v>
      </c>
      <c r="C21" s="37">
        <f>C22+C23+C24+C25</f>
        <v>2413.7299999999996</v>
      </c>
      <c r="D21" s="37">
        <f>D22+D23+D24+D25</f>
        <v>2413.7299999999996</v>
      </c>
    </row>
    <row r="22" spans="1:4" ht="78.75" customHeight="1">
      <c r="A22" s="12" t="s">
        <v>255</v>
      </c>
      <c r="B22" s="44" t="s">
        <v>256</v>
      </c>
      <c r="C22" s="37">
        <v>1110.98</v>
      </c>
      <c r="D22" s="37">
        <v>1110.98</v>
      </c>
    </row>
    <row r="23" spans="1:4" ht="94.5" customHeight="1">
      <c r="A23" s="12" t="s">
        <v>257</v>
      </c>
      <c r="B23" s="44" t="s">
        <v>260</v>
      </c>
      <c r="C23" s="37">
        <v>5.48</v>
      </c>
      <c r="D23" s="37">
        <v>5.48</v>
      </c>
    </row>
    <row r="24" spans="1:4" ht="79.5" customHeight="1">
      <c r="A24" s="12" t="s">
        <v>258</v>
      </c>
      <c r="B24" s="44" t="s">
        <v>261</v>
      </c>
      <c r="C24" s="37">
        <v>1438.28</v>
      </c>
      <c r="D24" s="37">
        <v>1438.28</v>
      </c>
    </row>
    <row r="25" spans="1:4" ht="77.25" customHeight="1">
      <c r="A25" s="12" t="s">
        <v>259</v>
      </c>
      <c r="B25" s="44" t="s">
        <v>262</v>
      </c>
      <c r="C25" s="37">
        <v>-141.01</v>
      </c>
      <c r="D25" s="37">
        <v>-141.01</v>
      </c>
    </row>
    <row r="26" spans="1:4" ht="18" customHeight="1">
      <c r="A26" s="10" t="s">
        <v>5</v>
      </c>
      <c r="B26" s="10" t="s">
        <v>44</v>
      </c>
      <c r="C26" s="6">
        <f>C34+C37+C39</f>
        <v>80</v>
      </c>
      <c r="D26" s="6">
        <f>D34+D37+D39</f>
        <v>85</v>
      </c>
    </row>
    <row r="27" spans="1:4" ht="25.5" hidden="1" customHeight="1">
      <c r="A27" s="9" t="s">
        <v>6</v>
      </c>
      <c r="B27" s="9" t="s">
        <v>45</v>
      </c>
      <c r="C27" s="5">
        <v>0</v>
      </c>
      <c r="D27" s="41"/>
    </row>
    <row r="28" spans="1:4" ht="29.25" hidden="1" customHeight="1">
      <c r="A28" s="9" t="s">
        <v>7</v>
      </c>
      <c r="B28" s="9" t="s">
        <v>46</v>
      </c>
      <c r="C28" s="5">
        <v>0</v>
      </c>
      <c r="D28" s="41"/>
    </row>
    <row r="29" spans="1:4" ht="29.25" hidden="1" customHeight="1">
      <c r="A29" s="9" t="s">
        <v>78</v>
      </c>
      <c r="B29" s="9" t="s">
        <v>79</v>
      </c>
      <c r="C29" s="5">
        <v>0</v>
      </c>
      <c r="D29" s="41"/>
    </row>
    <row r="30" spans="1:4" ht="41.25" hidden="1" customHeight="1">
      <c r="A30" s="9" t="s">
        <v>80</v>
      </c>
      <c r="B30" s="9" t="s">
        <v>81</v>
      </c>
      <c r="C30" s="5">
        <v>0</v>
      </c>
      <c r="D30" s="41"/>
    </row>
    <row r="31" spans="1:4" ht="41.25" hidden="1" customHeight="1">
      <c r="A31" s="9" t="s">
        <v>8</v>
      </c>
      <c r="B31" s="9" t="s">
        <v>47</v>
      </c>
      <c r="C31" s="5">
        <v>0</v>
      </c>
      <c r="D31" s="41"/>
    </row>
    <row r="32" spans="1:4" ht="41.25" hidden="1" customHeight="1">
      <c r="A32" s="9" t="s">
        <v>82</v>
      </c>
      <c r="B32" s="9" t="s">
        <v>47</v>
      </c>
      <c r="C32" s="5">
        <v>0</v>
      </c>
      <c r="D32" s="41"/>
    </row>
    <row r="33" spans="1:4" ht="51" hidden="1" customHeight="1">
      <c r="A33" s="9" t="s">
        <v>83</v>
      </c>
      <c r="B33" s="9" t="s">
        <v>84</v>
      </c>
      <c r="C33" s="5">
        <v>0</v>
      </c>
      <c r="D33" s="41"/>
    </row>
    <row r="34" spans="1:4">
      <c r="A34" s="9" t="s">
        <v>9</v>
      </c>
      <c r="B34" s="9" t="s">
        <v>48</v>
      </c>
      <c r="C34" s="5">
        <f>C35</f>
        <v>0</v>
      </c>
      <c r="D34" s="5">
        <f>D35</f>
        <v>0</v>
      </c>
    </row>
    <row r="35" spans="1:4" ht="15.75" customHeight="1">
      <c r="A35" s="9" t="s">
        <v>97</v>
      </c>
      <c r="B35" s="9" t="s">
        <v>95</v>
      </c>
      <c r="C35" s="5">
        <v>0</v>
      </c>
      <c r="D35" s="41">
        <v>0</v>
      </c>
    </row>
    <row r="36" spans="1:4" ht="26.4" hidden="1">
      <c r="A36" s="9" t="s">
        <v>98</v>
      </c>
      <c r="B36" s="9" t="s">
        <v>96</v>
      </c>
      <c r="C36" s="5">
        <v>0</v>
      </c>
      <c r="D36" s="41"/>
    </row>
    <row r="37" spans="1:4" ht="19.5" customHeight="1">
      <c r="A37" s="9" t="s">
        <v>10</v>
      </c>
      <c r="B37" s="9" t="s">
        <v>49</v>
      </c>
      <c r="C37" s="5">
        <f>C38</f>
        <v>12</v>
      </c>
      <c r="D37" s="5">
        <f>D38</f>
        <v>14</v>
      </c>
    </row>
    <row r="38" spans="1:4" ht="20.25" customHeight="1">
      <c r="A38" s="9" t="s">
        <v>99</v>
      </c>
      <c r="B38" s="9" t="s">
        <v>49</v>
      </c>
      <c r="C38" s="5">
        <v>12</v>
      </c>
      <c r="D38" s="41">
        <v>14</v>
      </c>
    </row>
    <row r="39" spans="1:4" ht="26.4">
      <c r="A39" s="14" t="s">
        <v>198</v>
      </c>
      <c r="B39" s="20" t="s">
        <v>197</v>
      </c>
      <c r="C39" s="5">
        <f>C40</f>
        <v>68</v>
      </c>
      <c r="D39" s="5">
        <f>D40</f>
        <v>71</v>
      </c>
    </row>
    <row r="40" spans="1:4" ht="26.4">
      <c r="A40" s="14" t="s">
        <v>121</v>
      </c>
      <c r="B40" s="20" t="s">
        <v>122</v>
      </c>
      <c r="C40" s="5">
        <v>68</v>
      </c>
      <c r="D40" s="41">
        <v>71</v>
      </c>
    </row>
    <row r="41" spans="1:4" ht="15" customHeight="1">
      <c r="A41" s="10" t="s">
        <v>149</v>
      </c>
      <c r="B41" s="10" t="s">
        <v>50</v>
      </c>
      <c r="C41" s="6">
        <f>C42+C44</f>
        <v>6763.0999999999995</v>
      </c>
      <c r="D41" s="6">
        <f>D42+D44</f>
        <v>6841.5</v>
      </c>
    </row>
    <row r="42" spans="1:4" ht="21" customHeight="1">
      <c r="A42" s="9" t="s">
        <v>11</v>
      </c>
      <c r="B42" s="9" t="s">
        <v>51</v>
      </c>
      <c r="C42" s="5">
        <f>C43</f>
        <v>2054.6999999999998</v>
      </c>
      <c r="D42" s="5">
        <f>D43</f>
        <v>2090.6999999999998</v>
      </c>
    </row>
    <row r="43" spans="1:4" ht="40.5" customHeight="1">
      <c r="A43" s="9" t="s">
        <v>135</v>
      </c>
      <c r="B43" s="9" t="s">
        <v>52</v>
      </c>
      <c r="C43" s="5">
        <v>2054.6999999999998</v>
      </c>
      <c r="D43" s="41">
        <v>2090.6999999999998</v>
      </c>
    </row>
    <row r="44" spans="1:4" ht="18.75" customHeight="1">
      <c r="A44" s="9" t="s">
        <v>136</v>
      </c>
      <c r="B44" s="9" t="s">
        <v>53</v>
      </c>
      <c r="C44" s="5">
        <f>C45+C47</f>
        <v>4708.3999999999996</v>
      </c>
      <c r="D44" s="5">
        <f>D45+D47</f>
        <v>4750.8</v>
      </c>
    </row>
    <row r="45" spans="1:4" ht="18.75" customHeight="1">
      <c r="A45" s="9" t="s">
        <v>158</v>
      </c>
      <c r="B45" s="9" t="s">
        <v>159</v>
      </c>
      <c r="C45" s="5">
        <f>C46</f>
        <v>4350.3999999999996</v>
      </c>
      <c r="D45" s="5">
        <f>D46</f>
        <v>4392.8</v>
      </c>
    </row>
    <row r="46" spans="1:4" ht="26.4">
      <c r="A46" s="9" t="s">
        <v>137</v>
      </c>
      <c r="B46" s="9" t="s">
        <v>133</v>
      </c>
      <c r="C46" s="5">
        <v>4350.3999999999996</v>
      </c>
      <c r="D46" s="41">
        <v>4392.8</v>
      </c>
    </row>
    <row r="47" spans="1:4" ht="17.25" customHeight="1">
      <c r="A47" s="9" t="s">
        <v>160</v>
      </c>
      <c r="B47" s="9" t="s">
        <v>161</v>
      </c>
      <c r="C47" s="5">
        <f>C48</f>
        <v>358</v>
      </c>
      <c r="D47" s="5">
        <f>D48</f>
        <v>358</v>
      </c>
    </row>
    <row r="48" spans="1:4" ht="30" customHeight="1">
      <c r="A48" s="9" t="s">
        <v>138</v>
      </c>
      <c r="B48" s="9" t="s">
        <v>134</v>
      </c>
      <c r="C48" s="5">
        <v>358</v>
      </c>
      <c r="D48" s="41">
        <v>358</v>
      </c>
    </row>
    <row r="49" spans="1:4" ht="17.25" customHeight="1">
      <c r="A49" s="10" t="s">
        <v>12</v>
      </c>
      <c r="B49" s="10" t="s">
        <v>54</v>
      </c>
      <c r="C49" s="6">
        <f>C50</f>
        <v>2025</v>
      </c>
      <c r="D49" s="6">
        <f>D50</f>
        <v>2082</v>
      </c>
    </row>
    <row r="50" spans="1:4" ht="27" customHeight="1">
      <c r="A50" s="9" t="s">
        <v>13</v>
      </c>
      <c r="B50" s="9" t="s">
        <v>55</v>
      </c>
      <c r="C50" s="5">
        <f>C51</f>
        <v>2025</v>
      </c>
      <c r="D50" s="5">
        <f>D51</f>
        <v>2082</v>
      </c>
    </row>
    <row r="51" spans="1:4" ht="41.25" customHeight="1">
      <c r="A51" s="9" t="s">
        <v>139</v>
      </c>
      <c r="B51" s="9" t="s">
        <v>56</v>
      </c>
      <c r="C51" s="5">
        <v>2025</v>
      </c>
      <c r="D51" s="41">
        <v>2082</v>
      </c>
    </row>
    <row r="52" spans="1:4" ht="27.75" hidden="1" customHeight="1">
      <c r="A52" s="9" t="s">
        <v>151</v>
      </c>
      <c r="B52" s="9" t="s">
        <v>152</v>
      </c>
      <c r="C52" s="5">
        <v>0</v>
      </c>
      <c r="D52" s="41"/>
    </row>
    <row r="53" spans="1:4" ht="26.4" hidden="1">
      <c r="A53" s="9" t="s">
        <v>14</v>
      </c>
      <c r="B53" s="9" t="s">
        <v>57</v>
      </c>
      <c r="C53" s="5">
        <v>0</v>
      </c>
      <c r="D53" s="41"/>
    </row>
    <row r="54" spans="1:4" ht="26.4" hidden="1">
      <c r="A54" s="10" t="s">
        <v>15</v>
      </c>
      <c r="B54" s="10" t="s">
        <v>58</v>
      </c>
      <c r="C54" s="6">
        <v>0</v>
      </c>
      <c r="D54" s="41"/>
    </row>
    <row r="55" spans="1:4" hidden="1">
      <c r="A55" s="9" t="s">
        <v>16</v>
      </c>
      <c r="B55" s="9" t="s">
        <v>59</v>
      </c>
      <c r="C55" s="5">
        <v>0</v>
      </c>
      <c r="D55" s="41"/>
    </row>
    <row r="56" spans="1:4" hidden="1">
      <c r="A56" s="9" t="s">
        <v>17</v>
      </c>
      <c r="B56" s="9" t="s">
        <v>60</v>
      </c>
      <c r="C56" s="5">
        <v>0</v>
      </c>
      <c r="D56" s="41"/>
    </row>
    <row r="57" spans="1:4" ht="27.75" hidden="1" customHeight="1">
      <c r="A57" s="9" t="s">
        <v>85</v>
      </c>
      <c r="B57" s="9" t="s">
        <v>100</v>
      </c>
      <c r="C57" s="5">
        <v>0</v>
      </c>
      <c r="D57" s="41"/>
    </row>
    <row r="58" spans="1:4" ht="26.4" hidden="1">
      <c r="A58" s="9" t="s">
        <v>18</v>
      </c>
      <c r="B58" s="9" t="s">
        <v>61</v>
      </c>
      <c r="C58" s="5">
        <v>0</v>
      </c>
      <c r="D58" s="41"/>
    </row>
    <row r="59" spans="1:4" hidden="1">
      <c r="A59" s="9" t="s">
        <v>19</v>
      </c>
      <c r="B59" s="9" t="s">
        <v>62</v>
      </c>
      <c r="C59" s="5">
        <v>0</v>
      </c>
      <c r="D59" s="41"/>
    </row>
    <row r="60" spans="1:4" ht="26.4" hidden="1">
      <c r="A60" s="9" t="s">
        <v>20</v>
      </c>
      <c r="B60" s="9" t="s">
        <v>63</v>
      </c>
      <c r="C60" s="5">
        <v>0</v>
      </c>
      <c r="D60" s="41"/>
    </row>
    <row r="61" spans="1:4" hidden="1">
      <c r="A61" s="9" t="s">
        <v>21</v>
      </c>
      <c r="B61" s="9" t="s">
        <v>64</v>
      </c>
      <c r="C61" s="5">
        <v>0</v>
      </c>
      <c r="D61" s="41"/>
    </row>
    <row r="62" spans="1:4" hidden="1">
      <c r="A62" s="9" t="s">
        <v>22</v>
      </c>
      <c r="B62" s="9" t="s">
        <v>65</v>
      </c>
      <c r="C62" s="5">
        <v>0</v>
      </c>
      <c r="D62" s="41"/>
    </row>
    <row r="63" spans="1:4" ht="50.25" hidden="1" customHeight="1">
      <c r="A63" s="9" t="s">
        <v>23</v>
      </c>
      <c r="B63" s="9" t="s">
        <v>66</v>
      </c>
      <c r="C63" s="5">
        <v>0</v>
      </c>
      <c r="D63" s="41"/>
    </row>
    <row r="64" spans="1:4" ht="28.5" hidden="1" customHeight="1">
      <c r="A64" s="9" t="s">
        <v>24</v>
      </c>
      <c r="B64" s="9" t="s">
        <v>67</v>
      </c>
      <c r="C64" s="5">
        <v>0</v>
      </c>
      <c r="D64" s="41"/>
    </row>
    <row r="65" spans="1:4" ht="26.4" hidden="1">
      <c r="A65" s="9" t="s">
        <v>25</v>
      </c>
      <c r="B65" s="9" t="s">
        <v>68</v>
      </c>
      <c r="C65" s="5">
        <v>0</v>
      </c>
      <c r="D65" s="41"/>
    </row>
    <row r="66" spans="1:4" ht="26.4">
      <c r="A66" s="10" t="s">
        <v>26</v>
      </c>
      <c r="B66" s="10" t="s">
        <v>69</v>
      </c>
      <c r="C66" s="6">
        <f>C67+C72</f>
        <v>12951</v>
      </c>
      <c r="D66" s="6">
        <f>D67+D72</f>
        <v>13395</v>
      </c>
    </row>
    <row r="67" spans="1:4" ht="67.5" customHeight="1">
      <c r="A67" s="9" t="s">
        <v>27</v>
      </c>
      <c r="B67" s="9" t="s">
        <v>146</v>
      </c>
      <c r="C67" s="5">
        <f>C68+C70</f>
        <v>12901</v>
      </c>
      <c r="D67" s="5">
        <f>D68+D70</f>
        <v>13345</v>
      </c>
    </row>
    <row r="68" spans="1:4" ht="51.75" customHeight="1">
      <c r="A68" s="9" t="s">
        <v>102</v>
      </c>
      <c r="B68" s="9" t="s">
        <v>101</v>
      </c>
      <c r="C68" s="5">
        <f>C69</f>
        <v>1309</v>
      </c>
      <c r="D68" s="5">
        <f>D69</f>
        <v>1355</v>
      </c>
    </row>
    <row r="69" spans="1:4" ht="54" customHeight="1">
      <c r="A69" s="15" t="s">
        <v>86</v>
      </c>
      <c r="B69" s="9" t="s">
        <v>147</v>
      </c>
      <c r="C69" s="5">
        <v>1309</v>
      </c>
      <c r="D69" s="41">
        <v>1355</v>
      </c>
    </row>
    <row r="70" spans="1:4" ht="25.5" customHeight="1">
      <c r="A70" s="15" t="s">
        <v>162</v>
      </c>
      <c r="B70" s="9" t="s">
        <v>163</v>
      </c>
      <c r="C70" s="5">
        <f>C71</f>
        <v>11592</v>
      </c>
      <c r="D70" s="5">
        <f>D71</f>
        <v>11990</v>
      </c>
    </row>
    <row r="71" spans="1:4" ht="29.25" customHeight="1">
      <c r="A71" s="15" t="s">
        <v>150</v>
      </c>
      <c r="B71" s="9" t="s">
        <v>123</v>
      </c>
      <c r="C71" s="5">
        <v>11592</v>
      </c>
      <c r="D71" s="41">
        <v>11990</v>
      </c>
    </row>
    <row r="72" spans="1:4" ht="18.75" customHeight="1">
      <c r="A72" s="9" t="s">
        <v>28</v>
      </c>
      <c r="B72" s="9" t="s">
        <v>70</v>
      </c>
      <c r="C72" s="5">
        <f>C73</f>
        <v>50</v>
      </c>
      <c r="D72" s="5">
        <f>D73</f>
        <v>50</v>
      </c>
    </row>
    <row r="73" spans="1:4" ht="39.6">
      <c r="A73" s="9" t="s">
        <v>29</v>
      </c>
      <c r="B73" s="9" t="s">
        <v>103</v>
      </c>
      <c r="C73" s="5">
        <f>C74</f>
        <v>50</v>
      </c>
      <c r="D73" s="5">
        <f>D74</f>
        <v>50</v>
      </c>
    </row>
    <row r="74" spans="1:4" ht="39.6">
      <c r="A74" s="9" t="s">
        <v>30</v>
      </c>
      <c r="B74" s="9" t="s">
        <v>104</v>
      </c>
      <c r="C74" s="5">
        <v>50</v>
      </c>
      <c r="D74" s="41">
        <v>50</v>
      </c>
    </row>
    <row r="75" spans="1:4" ht="52.8" hidden="1">
      <c r="A75" s="9" t="s">
        <v>140</v>
      </c>
      <c r="B75" s="9" t="s">
        <v>115</v>
      </c>
      <c r="C75" s="5">
        <v>0</v>
      </c>
      <c r="D75" s="41"/>
    </row>
    <row r="76" spans="1:4" ht="52.8" hidden="1">
      <c r="A76" s="9" t="s">
        <v>141</v>
      </c>
      <c r="B76" s="9" t="s">
        <v>116</v>
      </c>
      <c r="C76" s="5">
        <v>0</v>
      </c>
      <c r="D76" s="41"/>
    </row>
    <row r="77" spans="1:4" ht="24.75" hidden="1" customHeight="1">
      <c r="A77" s="9" t="s">
        <v>142</v>
      </c>
      <c r="B77" s="9" t="s">
        <v>105</v>
      </c>
      <c r="C77" s="5">
        <v>0</v>
      </c>
      <c r="D77" s="41"/>
    </row>
    <row r="78" spans="1:4" ht="14.25" customHeight="1">
      <c r="A78" s="10" t="s">
        <v>31</v>
      </c>
      <c r="B78" s="10" t="s">
        <v>71</v>
      </c>
      <c r="C78" s="36">
        <f>C79</f>
        <v>2830.5</v>
      </c>
      <c r="D78" s="36">
        <f>D79</f>
        <v>2830.5</v>
      </c>
    </row>
    <row r="79" spans="1:4" ht="15.75" customHeight="1">
      <c r="A79" s="9" t="s">
        <v>32</v>
      </c>
      <c r="B79" s="9" t="s">
        <v>106</v>
      </c>
      <c r="C79" s="37">
        <f>C80+C81+C82+C83</f>
        <v>2830.5</v>
      </c>
      <c r="D79" s="37">
        <f>D80+D81+D82+D83</f>
        <v>2830.5</v>
      </c>
    </row>
    <row r="80" spans="1:4" ht="26.4">
      <c r="A80" s="9" t="s">
        <v>113</v>
      </c>
      <c r="B80" s="9" t="s">
        <v>114</v>
      </c>
      <c r="C80" s="37">
        <v>157.5</v>
      </c>
      <c r="D80" s="42">
        <v>157.5</v>
      </c>
    </row>
    <row r="81" spans="1:4" ht="15" customHeight="1">
      <c r="A81" s="9" t="s">
        <v>124</v>
      </c>
      <c r="B81" s="9" t="s">
        <v>125</v>
      </c>
      <c r="C81" s="37">
        <v>18</v>
      </c>
      <c r="D81" s="42">
        <v>18</v>
      </c>
    </row>
    <row r="82" spans="1:4" s="24" customFormat="1">
      <c r="A82" s="9" t="s">
        <v>199</v>
      </c>
      <c r="B82" s="9" t="s">
        <v>200</v>
      </c>
      <c r="C82" s="37">
        <v>2400</v>
      </c>
      <c r="D82" s="42">
        <v>2400</v>
      </c>
    </row>
    <row r="83" spans="1:4" s="24" customFormat="1" ht="21" customHeight="1">
      <c r="A83" s="9" t="s">
        <v>244</v>
      </c>
      <c r="B83" s="12" t="s">
        <v>245</v>
      </c>
      <c r="C83" s="37">
        <v>255</v>
      </c>
      <c r="D83" s="42">
        <v>255</v>
      </c>
    </row>
    <row r="84" spans="1:4" ht="26.4">
      <c r="A84" s="10" t="s">
        <v>33</v>
      </c>
      <c r="B84" s="10" t="s">
        <v>112</v>
      </c>
      <c r="C84" s="6">
        <f t="shared" ref="C84:D86" si="0">C85</f>
        <v>100</v>
      </c>
      <c r="D84" s="6">
        <f t="shared" si="0"/>
        <v>100</v>
      </c>
    </row>
    <row r="85" spans="1:4" ht="16.5" customHeight="1">
      <c r="A85" s="14" t="s">
        <v>131</v>
      </c>
      <c r="B85" s="9" t="s">
        <v>132</v>
      </c>
      <c r="C85" s="5">
        <f t="shared" si="0"/>
        <v>100</v>
      </c>
      <c r="D85" s="5">
        <f t="shared" si="0"/>
        <v>100</v>
      </c>
    </row>
    <row r="86" spans="1:4" ht="16.5" customHeight="1">
      <c r="A86" s="9" t="s">
        <v>129</v>
      </c>
      <c r="B86" s="9" t="s">
        <v>130</v>
      </c>
      <c r="C86" s="5">
        <f t="shared" si="0"/>
        <v>100</v>
      </c>
      <c r="D86" s="5">
        <f t="shared" si="0"/>
        <v>100</v>
      </c>
    </row>
    <row r="87" spans="1:4" ht="16.5" customHeight="1">
      <c r="A87" s="9" t="s">
        <v>119</v>
      </c>
      <c r="B87" s="9" t="s">
        <v>157</v>
      </c>
      <c r="C87" s="5">
        <v>100</v>
      </c>
      <c r="D87" s="41">
        <v>100</v>
      </c>
    </row>
    <row r="88" spans="1:4" hidden="1">
      <c r="A88" s="9" t="s">
        <v>119</v>
      </c>
      <c r="B88" s="9" t="s">
        <v>120</v>
      </c>
      <c r="C88" s="5">
        <v>0</v>
      </c>
      <c r="D88" s="41"/>
    </row>
    <row r="89" spans="1:4" ht="26.4">
      <c r="A89" s="10" t="s">
        <v>34</v>
      </c>
      <c r="B89" s="10" t="s">
        <v>72</v>
      </c>
      <c r="C89" s="6">
        <f>C90+C95</f>
        <v>1103</v>
      </c>
      <c r="D89" s="6">
        <f>D90+D95</f>
        <v>1106</v>
      </c>
    </row>
    <row r="90" spans="1:4" ht="54.75" customHeight="1">
      <c r="A90" s="9" t="s">
        <v>35</v>
      </c>
      <c r="B90" s="9" t="s">
        <v>154</v>
      </c>
      <c r="C90" s="5">
        <f>C91</f>
        <v>1000</v>
      </c>
      <c r="D90" s="5">
        <f>D91</f>
        <v>1000</v>
      </c>
    </row>
    <row r="91" spans="1:4" ht="65.25" customHeight="1">
      <c r="A91" s="14" t="s">
        <v>107</v>
      </c>
      <c r="B91" s="9" t="s">
        <v>143</v>
      </c>
      <c r="C91" s="5">
        <f>C92</f>
        <v>1000</v>
      </c>
      <c r="D91" s="5">
        <f>D92</f>
        <v>1000</v>
      </c>
    </row>
    <row r="92" spans="1:4" ht="66" customHeight="1">
      <c r="A92" s="9" t="s">
        <v>87</v>
      </c>
      <c r="B92" s="9" t="s">
        <v>144</v>
      </c>
      <c r="C92" s="5">
        <v>1000</v>
      </c>
      <c r="D92" s="41">
        <v>1000</v>
      </c>
    </row>
    <row r="93" spans="1:4" ht="52.8" hidden="1">
      <c r="A93" s="9" t="s">
        <v>108</v>
      </c>
      <c r="B93" s="9" t="s">
        <v>118</v>
      </c>
      <c r="C93" s="5">
        <v>0</v>
      </c>
      <c r="D93" s="41"/>
    </row>
    <row r="94" spans="1:4" ht="15.75" hidden="1" customHeight="1">
      <c r="A94" s="9" t="s">
        <v>88</v>
      </c>
      <c r="B94" s="9" t="s">
        <v>117</v>
      </c>
      <c r="C94" s="5">
        <v>0</v>
      </c>
      <c r="D94" s="41"/>
    </row>
    <row r="95" spans="1:4" ht="29.25" customHeight="1">
      <c r="A95" s="9" t="s">
        <v>36</v>
      </c>
      <c r="B95" s="9" t="s">
        <v>155</v>
      </c>
      <c r="C95" s="5">
        <f>C96</f>
        <v>103</v>
      </c>
      <c r="D95" s="5">
        <f>D96</f>
        <v>106</v>
      </c>
    </row>
    <row r="96" spans="1:4" ht="28.5" customHeight="1">
      <c r="A96" s="9" t="s">
        <v>110</v>
      </c>
      <c r="B96" s="9" t="s">
        <v>109</v>
      </c>
      <c r="C96" s="5">
        <f>C97</f>
        <v>103</v>
      </c>
      <c r="D96" s="5">
        <f>D97</f>
        <v>106</v>
      </c>
    </row>
    <row r="97" spans="1:4" ht="28.5" customHeight="1">
      <c r="A97" s="9" t="s">
        <v>37</v>
      </c>
      <c r="B97" s="9" t="s">
        <v>111</v>
      </c>
      <c r="C97" s="5">
        <v>103</v>
      </c>
      <c r="D97" s="41">
        <v>106</v>
      </c>
    </row>
    <row r="98" spans="1:4" ht="16.5" customHeight="1">
      <c r="A98" s="10" t="s">
        <v>38</v>
      </c>
      <c r="B98" s="10" t="s">
        <v>73</v>
      </c>
      <c r="C98" s="6">
        <f>C99+C101</f>
        <v>72</v>
      </c>
      <c r="D98" s="6">
        <f>D99+D101</f>
        <v>72</v>
      </c>
    </row>
    <row r="99" spans="1:4" ht="38.25" customHeight="1">
      <c r="A99" s="27" t="s">
        <v>228</v>
      </c>
      <c r="B99" s="11" t="s">
        <v>229</v>
      </c>
      <c r="C99" s="5">
        <f>C100</f>
        <v>25</v>
      </c>
      <c r="D99" s="5">
        <f>D100</f>
        <v>25</v>
      </c>
    </row>
    <row r="100" spans="1:4" ht="52.5" customHeight="1">
      <c r="A100" s="27" t="s">
        <v>230</v>
      </c>
      <c r="B100" s="28" t="s">
        <v>231</v>
      </c>
      <c r="C100" s="5">
        <v>25</v>
      </c>
      <c r="D100" s="5">
        <v>25</v>
      </c>
    </row>
    <row r="101" spans="1:4" ht="26.25" customHeight="1">
      <c r="A101" s="29" t="s">
        <v>232</v>
      </c>
      <c r="B101" s="30" t="s">
        <v>233</v>
      </c>
      <c r="C101" s="5">
        <f>C102+C104</f>
        <v>47</v>
      </c>
      <c r="D101" s="5">
        <f>D102+D104</f>
        <v>47</v>
      </c>
    </row>
    <row r="102" spans="1:4" ht="33" customHeight="1">
      <c r="A102" s="12" t="s">
        <v>234</v>
      </c>
      <c r="B102" s="10" t="s">
        <v>235</v>
      </c>
      <c r="C102" s="5">
        <v>7</v>
      </c>
      <c r="D102" s="31">
        <f>D103</f>
        <v>7</v>
      </c>
    </row>
    <row r="103" spans="1:4" ht="108.75" customHeight="1">
      <c r="A103" s="32" t="s">
        <v>236</v>
      </c>
      <c r="B103" s="28" t="s">
        <v>237</v>
      </c>
      <c r="C103" s="5">
        <v>7</v>
      </c>
      <c r="D103" s="5">
        <v>7</v>
      </c>
    </row>
    <row r="104" spans="1:4" ht="57" customHeight="1">
      <c r="A104" s="33" t="s">
        <v>238</v>
      </c>
      <c r="B104" s="34" t="s">
        <v>239</v>
      </c>
      <c r="C104" s="5">
        <f>C105</f>
        <v>40</v>
      </c>
      <c r="D104" s="31">
        <f>D105</f>
        <v>40</v>
      </c>
    </row>
    <row r="105" spans="1:4" ht="56.25" customHeight="1">
      <c r="A105" s="33" t="s">
        <v>240</v>
      </c>
      <c r="B105" s="35" t="s">
        <v>241</v>
      </c>
      <c r="C105" s="5">
        <v>40</v>
      </c>
      <c r="D105" s="5">
        <v>40</v>
      </c>
    </row>
    <row r="106" spans="1:4" ht="38.25" hidden="1" customHeight="1">
      <c r="A106" s="19" t="s">
        <v>166</v>
      </c>
      <c r="B106" s="20" t="s">
        <v>164</v>
      </c>
      <c r="C106" s="5">
        <v>0</v>
      </c>
      <c r="D106" s="41">
        <v>0</v>
      </c>
    </row>
    <row r="107" spans="1:4" ht="27.75" hidden="1" customHeight="1">
      <c r="A107" s="19" t="s">
        <v>167</v>
      </c>
      <c r="B107" s="20" t="s">
        <v>165</v>
      </c>
      <c r="C107" s="5">
        <v>0</v>
      </c>
      <c r="D107" s="41">
        <v>0</v>
      </c>
    </row>
    <row r="108" spans="1:4" ht="21" customHeight="1">
      <c r="A108" s="10" t="s">
        <v>169</v>
      </c>
      <c r="B108" s="10" t="s">
        <v>170</v>
      </c>
      <c r="C108" s="6">
        <f>C109</f>
        <v>173367.69999999998</v>
      </c>
      <c r="D108" s="6">
        <f>D109</f>
        <v>276056.60000000003</v>
      </c>
    </row>
    <row r="109" spans="1:4" ht="30.75" customHeight="1">
      <c r="A109" s="10" t="s">
        <v>171</v>
      </c>
      <c r="B109" s="10" t="s">
        <v>186</v>
      </c>
      <c r="C109" s="6">
        <f>C113+C134+C110</f>
        <v>173367.69999999998</v>
      </c>
      <c r="D109" s="6">
        <f>D113+D134+D110</f>
        <v>276056.60000000003</v>
      </c>
    </row>
    <row r="110" spans="1:4" ht="31.5" customHeight="1">
      <c r="A110" s="10" t="s">
        <v>203</v>
      </c>
      <c r="B110" s="10" t="s">
        <v>172</v>
      </c>
      <c r="C110" s="6">
        <f>C111+C112</f>
        <v>2351</v>
      </c>
      <c r="D110" s="6">
        <f>D111+D112</f>
        <v>2434</v>
      </c>
    </row>
    <row r="111" spans="1:4" ht="26.4">
      <c r="A111" s="9" t="s">
        <v>204</v>
      </c>
      <c r="B111" s="9" t="s">
        <v>173</v>
      </c>
      <c r="C111" s="37">
        <v>2351</v>
      </c>
      <c r="D111" s="42">
        <v>2434</v>
      </c>
    </row>
    <row r="112" spans="1:4" ht="26.4" hidden="1">
      <c r="A112" s="9" t="s">
        <v>174</v>
      </c>
      <c r="B112" s="9" t="s">
        <v>175</v>
      </c>
      <c r="C112" s="37"/>
      <c r="D112" s="42"/>
    </row>
    <row r="113" spans="1:4" ht="26.4">
      <c r="A113" s="10" t="s">
        <v>214</v>
      </c>
      <c r="B113" s="10" t="s">
        <v>213</v>
      </c>
      <c r="C113" s="36">
        <f>C114+C115+C116+C117+C118+C119+C123+C121+C122+C124</f>
        <v>68490.799999999988</v>
      </c>
      <c r="D113" s="36">
        <f>D114+D115+D116+D117+D118+D119+D120+D123+D121+D122+D124</f>
        <v>168327.30000000002</v>
      </c>
    </row>
    <row r="114" spans="1:4" ht="60.75" customHeight="1">
      <c r="A114" s="9" t="s">
        <v>226</v>
      </c>
      <c r="B114" s="9" t="s">
        <v>196</v>
      </c>
      <c r="C114" s="37">
        <v>26000</v>
      </c>
      <c r="D114" s="42">
        <v>16000</v>
      </c>
    </row>
    <row r="115" spans="1:4" ht="45.75" customHeight="1">
      <c r="A115" s="9" t="s">
        <v>270</v>
      </c>
      <c r="B115" s="9" t="s">
        <v>271</v>
      </c>
      <c r="C115" s="37">
        <v>294</v>
      </c>
      <c r="D115" s="42">
        <v>294</v>
      </c>
    </row>
    <row r="116" spans="1:4" ht="56.25" customHeight="1">
      <c r="A116" s="46" t="s">
        <v>273</v>
      </c>
      <c r="B116" s="45" t="s">
        <v>274</v>
      </c>
      <c r="C116" s="37">
        <v>11433</v>
      </c>
      <c r="D116" s="42">
        <v>88731</v>
      </c>
    </row>
    <row r="117" spans="1:4" ht="55.5" customHeight="1">
      <c r="A117" s="46" t="s">
        <v>227</v>
      </c>
      <c r="B117" s="9" t="s">
        <v>264</v>
      </c>
      <c r="C117" s="37">
        <v>200</v>
      </c>
      <c r="D117" s="42">
        <v>200</v>
      </c>
    </row>
    <row r="118" spans="1:4" ht="45" customHeight="1">
      <c r="A118" s="46" t="s">
        <v>252</v>
      </c>
      <c r="B118" s="9" t="s">
        <v>253</v>
      </c>
      <c r="C118" s="37">
        <v>8316.7000000000007</v>
      </c>
      <c r="D118" s="42">
        <v>7992.8</v>
      </c>
    </row>
    <row r="119" spans="1:4" ht="39" customHeight="1">
      <c r="A119" s="46" t="s">
        <v>225</v>
      </c>
      <c r="B119" s="9" t="s">
        <v>221</v>
      </c>
      <c r="C119" s="37">
        <v>1378</v>
      </c>
      <c r="D119" s="42">
        <v>1364</v>
      </c>
    </row>
    <row r="120" spans="1:4" ht="50.25" customHeight="1">
      <c r="A120" s="47" t="s">
        <v>275</v>
      </c>
      <c r="B120" s="9" t="s">
        <v>269</v>
      </c>
      <c r="C120" s="37">
        <v>0</v>
      </c>
      <c r="D120" s="42">
        <f>3096.1+31.3</f>
        <v>3127.4</v>
      </c>
    </row>
    <row r="121" spans="1:4" ht="56.25" customHeight="1">
      <c r="A121" s="48" t="s">
        <v>266</v>
      </c>
      <c r="B121" s="9" t="s">
        <v>268</v>
      </c>
      <c r="C121" s="37">
        <v>0</v>
      </c>
      <c r="D121" s="42">
        <v>208.1</v>
      </c>
    </row>
    <row r="122" spans="1:4" ht="39" customHeight="1">
      <c r="A122" s="46" t="s">
        <v>224</v>
      </c>
      <c r="B122" s="9" t="s">
        <v>223</v>
      </c>
      <c r="C122" s="37">
        <v>3257.7</v>
      </c>
      <c r="D122" s="42">
        <v>3257.7</v>
      </c>
    </row>
    <row r="123" spans="1:4" ht="52.5" customHeight="1">
      <c r="A123" s="46" t="s">
        <v>265</v>
      </c>
      <c r="B123" s="9" t="s">
        <v>267</v>
      </c>
      <c r="C123" s="37">
        <v>0</v>
      </c>
      <c r="D123" s="42">
        <v>34040.400000000001</v>
      </c>
    </row>
    <row r="124" spans="1:4" ht="23.25" customHeight="1">
      <c r="A124" s="46" t="s">
        <v>248</v>
      </c>
      <c r="B124" s="10" t="s">
        <v>249</v>
      </c>
      <c r="C124" s="37">
        <f>C125</f>
        <v>17611.399999999998</v>
      </c>
      <c r="D124" s="37">
        <f>D125</f>
        <v>13111.9</v>
      </c>
    </row>
    <row r="125" spans="1:4" ht="23.25" customHeight="1">
      <c r="A125" s="46" t="s">
        <v>250</v>
      </c>
      <c r="B125" s="10" t="s">
        <v>251</v>
      </c>
      <c r="C125" s="37">
        <f>C126+C127+C128+C129+C130+C131+C132+C133</f>
        <v>17611.399999999998</v>
      </c>
      <c r="D125" s="37">
        <f>D126+D127+D128+D129+D130+D131+D132+D133</f>
        <v>13111.9</v>
      </c>
    </row>
    <row r="126" spans="1:4" ht="45.75" customHeight="1">
      <c r="A126" s="46" t="s">
        <v>217</v>
      </c>
      <c r="B126" s="9" t="s">
        <v>247</v>
      </c>
      <c r="C126" s="37">
        <v>14500</v>
      </c>
      <c r="D126" s="42">
        <v>0</v>
      </c>
    </row>
    <row r="127" spans="1:4" ht="45.75" customHeight="1">
      <c r="A127" s="46" t="s">
        <v>217</v>
      </c>
      <c r="B127" s="9" t="s">
        <v>222</v>
      </c>
      <c r="C127" s="37"/>
      <c r="D127" s="42">
        <v>10000</v>
      </c>
    </row>
    <row r="128" spans="1:4" ht="40.5" customHeight="1">
      <c r="A128" s="46" t="s">
        <v>217</v>
      </c>
      <c r="B128" s="9" t="s">
        <v>220</v>
      </c>
      <c r="C128" s="37">
        <v>214</v>
      </c>
      <c r="D128" s="42">
        <v>210</v>
      </c>
    </row>
    <row r="129" spans="1:4" ht="39.6">
      <c r="A129" s="46" t="s">
        <v>217</v>
      </c>
      <c r="B129" s="9" t="s">
        <v>246</v>
      </c>
      <c r="C129" s="37">
        <v>1027.3</v>
      </c>
      <c r="D129" s="42">
        <v>877.3</v>
      </c>
    </row>
    <row r="130" spans="1:4" ht="44.25" customHeight="1">
      <c r="A130" s="9" t="s">
        <v>217</v>
      </c>
      <c r="B130" s="9" t="s">
        <v>218</v>
      </c>
      <c r="C130" s="37">
        <v>1106.0999999999999</v>
      </c>
      <c r="D130" s="42">
        <v>1260.5999999999999</v>
      </c>
    </row>
    <row r="131" spans="1:4" ht="32.25" customHeight="1">
      <c r="A131" s="9" t="s">
        <v>217</v>
      </c>
      <c r="B131" s="9" t="s">
        <v>219</v>
      </c>
      <c r="C131" s="37">
        <v>358</v>
      </c>
      <c r="D131" s="42">
        <v>358</v>
      </c>
    </row>
    <row r="132" spans="1:4" ht="72" customHeight="1">
      <c r="A132" s="9" t="s">
        <v>217</v>
      </c>
      <c r="B132" s="9" t="s">
        <v>215</v>
      </c>
      <c r="C132" s="37">
        <v>16</v>
      </c>
      <c r="D132" s="42">
        <v>16</v>
      </c>
    </row>
    <row r="133" spans="1:4" ht="43.5" customHeight="1">
      <c r="A133" s="9" t="s">
        <v>217</v>
      </c>
      <c r="B133" s="9" t="s">
        <v>216</v>
      </c>
      <c r="C133" s="37">
        <v>390</v>
      </c>
      <c r="D133" s="42">
        <v>390</v>
      </c>
    </row>
    <row r="134" spans="1:4" ht="18" customHeight="1">
      <c r="A134" s="10" t="s">
        <v>205</v>
      </c>
      <c r="B134" s="10" t="s">
        <v>176</v>
      </c>
      <c r="C134" s="36">
        <f>C135+C145+C146+C147+C152</f>
        <v>102525.9</v>
      </c>
      <c r="D134" s="36">
        <f>D135+D145+D146+D147+D152</f>
        <v>105295.3</v>
      </c>
    </row>
    <row r="135" spans="1:4" ht="31.5" customHeight="1">
      <c r="A135" s="9" t="s">
        <v>206</v>
      </c>
      <c r="B135" s="9" t="s">
        <v>179</v>
      </c>
      <c r="C135" s="37">
        <f>SUM(C136:C144)</f>
        <v>74325</v>
      </c>
      <c r="D135" s="37">
        <f>SUM(D136:D144)</f>
        <v>79611</v>
      </c>
    </row>
    <row r="136" spans="1:4" ht="66.75" customHeight="1">
      <c r="A136" s="9" t="s">
        <v>206</v>
      </c>
      <c r="B136" s="9" t="s">
        <v>188</v>
      </c>
      <c r="C136" s="37">
        <v>28099</v>
      </c>
      <c r="D136" s="42">
        <v>26864</v>
      </c>
    </row>
    <row r="137" spans="1:4" ht="92.25" customHeight="1">
      <c r="A137" s="9" t="s">
        <v>206</v>
      </c>
      <c r="B137" s="9" t="s">
        <v>187</v>
      </c>
      <c r="C137" s="37">
        <v>40434</v>
      </c>
      <c r="D137" s="42">
        <v>46930</v>
      </c>
    </row>
    <row r="138" spans="1:4" ht="39.75" customHeight="1">
      <c r="A138" s="9" t="s">
        <v>206</v>
      </c>
      <c r="B138" s="9" t="s">
        <v>180</v>
      </c>
      <c r="C138" s="37">
        <v>2455</v>
      </c>
      <c r="D138" s="42">
        <v>2455</v>
      </c>
    </row>
    <row r="139" spans="1:4" ht="43.5" customHeight="1">
      <c r="A139" s="9" t="s">
        <v>206</v>
      </c>
      <c r="B139" s="9" t="s">
        <v>181</v>
      </c>
      <c r="C139" s="37">
        <v>536</v>
      </c>
      <c r="D139" s="42">
        <v>536</v>
      </c>
    </row>
    <row r="140" spans="1:4" ht="40.5" customHeight="1">
      <c r="A140" s="9" t="s">
        <v>206</v>
      </c>
      <c r="B140" s="9" t="s">
        <v>182</v>
      </c>
      <c r="C140" s="37">
        <v>465</v>
      </c>
      <c r="D140" s="42">
        <v>465</v>
      </c>
    </row>
    <row r="141" spans="1:4" ht="51" customHeight="1">
      <c r="A141" s="9" t="s">
        <v>206</v>
      </c>
      <c r="B141" s="9" t="s">
        <v>183</v>
      </c>
      <c r="C141" s="37">
        <v>536</v>
      </c>
      <c r="D141" s="42">
        <v>536</v>
      </c>
    </row>
    <row r="142" spans="1:4" ht="66.75" customHeight="1">
      <c r="A142" s="9" t="s">
        <v>206</v>
      </c>
      <c r="B142" s="9" t="s">
        <v>189</v>
      </c>
      <c r="C142" s="37">
        <v>2</v>
      </c>
      <c r="D142" s="42">
        <v>2</v>
      </c>
    </row>
    <row r="143" spans="1:4" ht="51.75" customHeight="1">
      <c r="A143" s="9" t="s">
        <v>206</v>
      </c>
      <c r="B143" s="9" t="s">
        <v>184</v>
      </c>
      <c r="C143" s="37">
        <v>1190</v>
      </c>
      <c r="D143" s="42">
        <v>1190</v>
      </c>
    </row>
    <row r="144" spans="1:4" ht="50.25" customHeight="1">
      <c r="A144" s="9" t="s">
        <v>206</v>
      </c>
      <c r="B144" s="9" t="s">
        <v>208</v>
      </c>
      <c r="C144" s="37">
        <v>608</v>
      </c>
      <c r="D144" s="42">
        <v>633</v>
      </c>
    </row>
    <row r="145" spans="1:4" ht="39" customHeight="1">
      <c r="A145" s="9" t="s">
        <v>212</v>
      </c>
      <c r="B145" s="9" t="s">
        <v>185</v>
      </c>
      <c r="C145" s="37">
        <v>21128</v>
      </c>
      <c r="D145" s="42">
        <v>21128</v>
      </c>
    </row>
    <row r="146" spans="1:4" ht="69.75" customHeight="1">
      <c r="A146" s="9" t="s">
        <v>211</v>
      </c>
      <c r="B146" s="9" t="s">
        <v>263</v>
      </c>
      <c r="C146" s="37">
        <v>239</v>
      </c>
      <c r="D146" s="42">
        <v>239</v>
      </c>
    </row>
    <row r="147" spans="1:4" ht="78" customHeight="1">
      <c r="A147" s="9" t="s">
        <v>207</v>
      </c>
      <c r="B147" s="9" t="s">
        <v>254</v>
      </c>
      <c r="C147" s="37">
        <v>6080</v>
      </c>
      <c r="D147" s="42">
        <v>3535</v>
      </c>
    </row>
    <row r="148" spans="1:4" ht="30.75" hidden="1" customHeight="1">
      <c r="A148" s="9" t="s">
        <v>177</v>
      </c>
      <c r="B148" s="9" t="s">
        <v>178</v>
      </c>
      <c r="C148" s="37"/>
      <c r="D148" s="42"/>
    </row>
    <row r="149" spans="1:4" ht="16.5" hidden="1" customHeight="1">
      <c r="A149" s="10" t="s">
        <v>190</v>
      </c>
      <c r="B149" s="10" t="s">
        <v>191</v>
      </c>
      <c r="C149" s="36"/>
      <c r="D149" s="42"/>
    </row>
    <row r="150" spans="1:4" ht="19.5" hidden="1" customHeight="1">
      <c r="A150" s="9" t="s">
        <v>192</v>
      </c>
      <c r="B150" s="9" t="s">
        <v>193</v>
      </c>
      <c r="C150" s="37"/>
      <c r="D150" s="42"/>
    </row>
    <row r="151" spans="1:4" ht="26.4" hidden="1">
      <c r="A151" s="21" t="s">
        <v>194</v>
      </c>
      <c r="B151" s="22" t="s">
        <v>195</v>
      </c>
      <c r="C151" s="37"/>
      <c r="D151" s="42"/>
    </row>
    <row r="152" spans="1:4" ht="42" customHeight="1">
      <c r="A152" s="21" t="s">
        <v>209</v>
      </c>
      <c r="B152" s="22" t="s">
        <v>210</v>
      </c>
      <c r="C152" s="37">
        <v>753.9</v>
      </c>
      <c r="D152" s="42">
        <v>782.3</v>
      </c>
    </row>
    <row r="153" spans="1:4" ht="17.25" customHeight="1">
      <c r="A153" s="49" t="s">
        <v>76</v>
      </c>
      <c r="B153" s="50"/>
      <c r="C153" s="25">
        <f>C11+C108</f>
        <v>312901.92</v>
      </c>
      <c r="D153" s="25">
        <f>D11+D108</f>
        <v>420626.04000000004</v>
      </c>
    </row>
    <row r="154" spans="1:4">
      <c r="A154" s="1"/>
      <c r="B154" s="1"/>
      <c r="C154" s="7"/>
    </row>
  </sheetData>
  <mergeCells count="1">
    <mergeCell ref="A153:B153"/>
  </mergeCells>
  <pageMargins left="0.78740157480314965" right="0.78740157480314965" top="0.98425196850393704" bottom="0.98425196850393704" header="0.51181102362204722" footer="0.51181102362204722"/>
  <pageSetup paperSize="9" scale="69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4</vt:lpstr>
    </vt:vector>
  </TitlesOfParts>
  <Company>UCL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Сафиулина</dc:creator>
  <cp:lastModifiedBy>Люя</cp:lastModifiedBy>
  <cp:lastPrinted>2021-10-13T02:34:29Z</cp:lastPrinted>
  <dcterms:created xsi:type="dcterms:W3CDTF">2010-03-17T08:42:55Z</dcterms:created>
  <dcterms:modified xsi:type="dcterms:W3CDTF">2021-10-13T02:35:09Z</dcterms:modified>
</cp:coreProperties>
</file>