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408" yWindow="-48" windowWidth="16092" windowHeight="12768"/>
  </bookViews>
  <sheets>
    <sheet name="прил 3" sheetId="4" r:id="rId1"/>
  </sheets>
  <calcPr calcId="125725"/>
</workbook>
</file>

<file path=xl/calcChain.xml><?xml version="1.0" encoding="utf-8"?>
<calcChain xmlns="http://schemas.openxmlformats.org/spreadsheetml/2006/main">
  <c r="D17" i="4"/>
  <c r="D56"/>
  <c r="D42" l="1"/>
  <c r="D38" l="1"/>
  <c r="E53"/>
  <c r="E54"/>
  <c r="E55"/>
  <c r="E57"/>
  <c r="E58"/>
  <c r="E56"/>
  <c r="E145" l="1"/>
  <c r="E144" s="1"/>
  <c r="D144"/>
  <c r="D96" l="1"/>
  <c r="D118" l="1"/>
  <c r="E119"/>
  <c r="E118" l="1"/>
  <c r="D34"/>
  <c r="D149"/>
  <c r="E149" s="1"/>
  <c r="E156"/>
  <c r="E111"/>
  <c r="D110"/>
  <c r="E103"/>
  <c r="E102" s="1"/>
  <c r="D102"/>
  <c r="E99"/>
  <c r="E98" s="1"/>
  <c r="D98"/>
  <c r="E52"/>
  <c r="E51" s="1"/>
  <c r="E50" s="1"/>
  <c r="D54"/>
  <c r="D53" s="1"/>
  <c r="E105"/>
  <c r="E104" s="1"/>
  <c r="D104"/>
  <c r="E135"/>
  <c r="E134" s="1"/>
  <c r="D134"/>
  <c r="E131"/>
  <c r="E130" s="1"/>
  <c r="E150"/>
  <c r="D130"/>
  <c r="E133"/>
  <c r="E132" s="1"/>
  <c r="D160"/>
  <c r="D159" s="1"/>
  <c r="D178"/>
  <c r="D176"/>
  <c r="D174"/>
  <c r="D172"/>
  <c r="D170"/>
  <c r="E171"/>
  <c r="E170" s="1"/>
  <c r="E139"/>
  <c r="E138" s="1"/>
  <c r="D146"/>
  <c r="D142"/>
  <c r="D140"/>
  <c r="D138"/>
  <c r="D136"/>
  <c r="D132"/>
  <c r="D128"/>
  <c r="E129"/>
  <c r="E128" s="1"/>
  <c r="E126"/>
  <c r="E125" s="1"/>
  <c r="D125"/>
  <c r="D122" s="1"/>
  <c r="D123"/>
  <c r="D75"/>
  <c r="D72" s="1"/>
  <c r="D71" s="1"/>
  <c r="E71" s="1"/>
  <c r="E77"/>
  <c r="E76"/>
  <c r="D28"/>
  <c r="D26"/>
  <c r="D24"/>
  <c r="D22"/>
  <c r="D21" s="1"/>
  <c r="D20" s="1"/>
  <c r="E20" s="1"/>
  <c r="D181"/>
  <c r="D180" s="1"/>
  <c r="E180" s="1"/>
  <c r="E182"/>
  <c r="E181" s="1"/>
  <c r="E109"/>
  <c r="E108" s="1"/>
  <c r="E107"/>
  <c r="E106" s="1"/>
  <c r="E101"/>
  <c r="E100" s="1"/>
  <c r="E97"/>
  <c r="E96" s="1"/>
  <c r="D108"/>
  <c r="D106"/>
  <c r="D100"/>
  <c r="D94"/>
  <c r="E95"/>
  <c r="E94" s="1"/>
  <c r="E35"/>
  <c r="E34" s="1"/>
  <c r="E33"/>
  <c r="E32" s="1"/>
  <c r="D32"/>
  <c r="D16"/>
  <c r="D12" s="1"/>
  <c r="E17"/>
  <c r="E18"/>
  <c r="E19"/>
  <c r="E23"/>
  <c r="E22" s="1"/>
  <c r="E25"/>
  <c r="E24" s="1"/>
  <c r="E27"/>
  <c r="E26" s="1"/>
  <c r="E29"/>
  <c r="E28" s="1"/>
  <c r="D36"/>
  <c r="E37"/>
  <c r="E36" s="1"/>
  <c r="E39"/>
  <c r="E38" s="1"/>
  <c r="D40"/>
  <c r="E41"/>
  <c r="E40" s="1"/>
  <c r="D43"/>
  <c r="E44"/>
  <c r="E43" s="1"/>
  <c r="D46"/>
  <c r="D45" s="1"/>
  <c r="E47"/>
  <c r="E46" s="1"/>
  <c r="D48"/>
  <c r="E49"/>
  <c r="E48" s="1"/>
  <c r="D51"/>
  <c r="D50" s="1"/>
  <c r="D61"/>
  <c r="D60" s="1"/>
  <c r="D59" s="1"/>
  <c r="E62"/>
  <c r="E61" s="1"/>
  <c r="D63"/>
  <c r="E64"/>
  <c r="E63" s="1"/>
  <c r="D66"/>
  <c r="D65" s="1"/>
  <c r="E67"/>
  <c r="E66" s="1"/>
  <c r="E65" s="1"/>
  <c r="E74"/>
  <c r="E73"/>
  <c r="D80"/>
  <c r="D79" s="1"/>
  <c r="D78" s="1"/>
  <c r="E81"/>
  <c r="E80" s="1"/>
  <c r="E79" s="1"/>
  <c r="E78" s="1"/>
  <c r="E91"/>
  <c r="E90" s="1"/>
  <c r="E89" s="1"/>
  <c r="D90"/>
  <c r="D89"/>
  <c r="D85"/>
  <c r="D84"/>
  <c r="E86"/>
  <c r="E85" s="1"/>
  <c r="E84" s="1"/>
  <c r="E112"/>
  <c r="D114"/>
  <c r="E115"/>
  <c r="E114" s="1"/>
  <c r="D116"/>
  <c r="E117"/>
  <c r="E116" s="1"/>
  <c r="E124"/>
  <c r="E123" s="1"/>
  <c r="E137"/>
  <c r="E136" s="1"/>
  <c r="E141"/>
  <c r="E140" s="1"/>
  <c r="E143"/>
  <c r="E142" s="1"/>
  <c r="E147"/>
  <c r="E146" s="1"/>
  <c r="E151"/>
  <c r="E152"/>
  <c r="E153"/>
  <c r="E154"/>
  <c r="E155"/>
  <c r="E157"/>
  <c r="E161"/>
  <c r="E162"/>
  <c r="E163"/>
  <c r="E164"/>
  <c r="E165"/>
  <c r="E166"/>
  <c r="E167"/>
  <c r="E168"/>
  <c r="E169"/>
  <c r="E173"/>
  <c r="E172" s="1"/>
  <c r="E175"/>
  <c r="E174" s="1"/>
  <c r="E177"/>
  <c r="E176" s="1"/>
  <c r="E179"/>
  <c r="E178" s="1"/>
  <c r="D83"/>
  <c r="E110" l="1"/>
  <c r="D113"/>
  <c r="E113"/>
  <c r="D127"/>
  <c r="E127" s="1"/>
  <c r="E93"/>
  <c r="E122"/>
  <c r="E83"/>
  <c r="E75"/>
  <c r="E72" s="1"/>
  <c r="E60"/>
  <c r="E59" s="1"/>
  <c r="E160"/>
  <c r="E159" s="1"/>
  <c r="E21"/>
  <c r="D93"/>
  <c r="E148"/>
  <c r="D148"/>
  <c r="D31"/>
  <c r="D30" s="1"/>
  <c r="E30" s="1"/>
  <c r="E45"/>
  <c r="E42" s="1"/>
  <c r="E31"/>
  <c r="E16"/>
  <c r="E12" s="1"/>
  <c r="E11" s="1"/>
  <c r="D158"/>
  <c r="E158" s="1"/>
  <c r="D11" l="1"/>
  <c r="D92"/>
  <c r="E92" s="1"/>
  <c r="D121"/>
  <c r="D120" s="1"/>
  <c r="D183" l="1"/>
  <c r="E121"/>
  <c r="E120"/>
  <c r="E183" s="1"/>
</calcChain>
</file>

<file path=xl/sharedStrings.xml><?xml version="1.0" encoding="utf-8"?>
<sst xmlns="http://schemas.openxmlformats.org/spreadsheetml/2006/main" count="354" uniqueCount="331">
  <si>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</si>
  <si>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</si>
  <si>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</si>
  <si>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</si>
  <si>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</si>
  <si>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</si>
  <si>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</si>
  <si>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</si>
  <si>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</si>
  <si>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</si>
  <si>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</si>
  <si>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</si>
  <si>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</si>
  <si>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</si>
  <si>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</si>
  <si>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</si>
  <si>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</si>
  <si>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</si>
  <si>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</si>
  <si>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</si>
  <si>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</si>
  <si>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</si>
  <si>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</si>
  <si>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</si>
  <si>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</si>
  <si>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</si>
  <si>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</si>
  <si>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</si>
  <si>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</si>
  <si>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</si>
  <si>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</si>
  <si>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</si>
  <si>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</si>
  <si>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</si>
  <si>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</si>
  <si>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</si>
  <si>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</si>
  <si>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</si>
  <si>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</si>
  <si>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</si>
  <si>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</si>
  <si>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</si>
  <si>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</si>
  <si>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</si>
  <si>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</si>
  <si>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</si>
  <si>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</si>
  <si>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</si>
  <si>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</si>
  <si>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</si>
  <si>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</si>
  <si>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</si>
  <si>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</si>
  <si>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</si>
  <si>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</si>
  <si>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</si>
  <si>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</si>
  <si>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</si>
  <si>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</si>
  <si>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</si>
  <si>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</si>
  <si>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</si>
  <si>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</si>
  <si>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</si>
  <si>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</si>
  <si>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</si>
  <si>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</si>
  <si>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</si>
  <si>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</si>
  <si>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</si>
  <si>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</si>
  <si>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</si>
  <si>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</si>
  <si>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</si>
  <si>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</si>
  <si>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</si>
  <si>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</si>
  <si>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</si>
  <si>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</si>
  <si>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</si>
  <si>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</si>
  <si>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</si>
  <si>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</si>
  <si>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</si>
  <si>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</si>
  <si>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</si>
  <si>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</si>
  <si>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</si>
  <si>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</si>
  <si>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</si>
  <si>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</si>
  <si>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</si>
  <si>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</si>
  <si>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</si>
  <si>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</si>
  <si>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</si>
  <si>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</si>
  <si>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</si>
  <si>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</si>
  <si>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</si>
  <si>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</si>
  <si>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</si>
  <si>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</si>
  <si>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</si>
  <si>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</si>
  <si>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</si>
  <si>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</si>
  <si>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</si>
  <si>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</si>
  <si>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</si>
  <si>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</si>
  <si>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</si>
  <si>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</si>
  <si>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</si>
  <si>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</si>
  <si>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</si>
  <si>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</si>
  <si>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</si>
  <si>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</si>
  <si>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</si>
  <si>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</si>
  <si>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</si>
  <si>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</si>
  <si>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</si>
  <si>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</si>
  <si>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</si>
  <si>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</si>
  <si>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</si>
  <si>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</si>
  <si>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</si>
  <si>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</si>
  <si>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</si>
  <si>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</si>
  <si>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</si>
  <si>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</si>
  <si>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</si>
  <si>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</si>
  <si>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</si>
  <si>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</si>
  <si>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</si>
  <si>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</si>
  <si>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</si>
  <si>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</si>
  <si>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</si>
  <si>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</si>
  <si>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</si>
  <si>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</si>
  <si>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</si>
  <si>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</si>
  <si>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</si>
  <si>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</si>
  <si>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</si>
  <si>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</si>
  <si>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</si>
  <si>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</si>
  <si>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</si>
  <si>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</si>
  <si>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</si>
  <si>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</si>
  <si>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</si>
  <si>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</si>
  <si>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</si>
  <si>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</si>
  <si>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</si>
  <si>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</si>
  <si>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</si>
  <si>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</si>
  <si>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</si>
  <si>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</si>
  <si>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</si>
  <si>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</si>
  <si>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</si>
  <si>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</si>
  <si>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</si>
  <si>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</si>
  <si>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</si>
  <si>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</si>
  <si>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</si>
  <si>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</si>
  <si>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</si>
  <si>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</si>
  <si>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</si>
  <si>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</si>
  <si>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</si>
  <si>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</si>
  <si>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</si>
  <si>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</si>
  <si>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</si>
  <si>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</si>
  <si>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</si>
  <si>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</si>
  <si>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</si>
  <si>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</si>
  <si>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</si>
  <si>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</si>
  <si>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</si>
  <si>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</si>
  <si>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</si>
  <si>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</si>
  <si>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</si>
  <si>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</si>
  <si>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</si>
  <si>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</si>
  <si>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</si>
  <si>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</si>
  <si>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</si>
  <si>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</si>
  <si>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</si>
  <si>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</si>
  <si>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</si>
  <si>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</si>
  <si>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</si>
  <si>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</si>
  <si>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</si>
  <si>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</si>
  <si>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</si>
  <si>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</si>
  <si>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</si>
  <si>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</si>
  <si>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</si>
  <si>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</si>
  <si>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</si>
  <si>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</si>
  <si>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</si>
  <si>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</si>
  <si>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</si>
  <si>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</si>
  <si>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</si>
  <si>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</si>
  <si>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</si>
  <si>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</si>
  <si>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</si>
  <si>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</si>
  <si>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</si>
  <si>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</si>
  <si>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</si>
  <si>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</si>
  <si>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</si>
  <si>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</si>
  <si>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</si>
  <si>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</si>
  <si>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</si>
  <si>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</si>
  <si>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</si>
  <si>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</si>
  <si>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</si>
  <si>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</si>
  <si>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</si>
  <si>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</si>
  <si>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</si>
  <si>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</si>
  <si>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</si>
  <si>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</si>
  <si>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</si>
  <si>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</si>
  <si>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</si>
  <si>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</si>
  <si>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</si>
  <si>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</si>
  <si>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</si>
  <si>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</si>
  <si>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</si>
  <si>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</si>
  <si>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</si>
  <si>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</si>
  <si>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</si>
  <si>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</si>
  <si>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</si>
  <si>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</si>
  <si>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</si>
  <si>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</si>
  <si>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</si>
  <si>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</si>
  <si>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</si>
  <si>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</si>
  <si>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</si>
  <si>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</si>
  <si>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</si>
  <si>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</si>
  <si>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</si>
  <si>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</si>
  <si>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</si>
  <si>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</si>
  <si>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</si>
  <si>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 xml:space="preserve">от_________2021г. №____ 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</si>
  <si>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</si>
  <si>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</si>
  <si>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</si>
  <si>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</si>
  <si>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</si>
  <si>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</si>
  <si>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</si>
  <si>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</si>
  <si>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</si>
  <si>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</si>
  <si>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</si>
  <si>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</si>
  <si>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</si>
  <si>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</si>
  <si>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</si>
  <si>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</si>
  <si>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</si>
  <si>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</si>
  <si>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</si>
  <si>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</si>
  <si>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</si>
  <si>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</si>
  <si>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</si>
  <si>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</si>
  <si>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</si>
  <si>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</si>
  <si>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</si>
  <si>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</si>
  <si>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</si>
  <si>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000   1 16 11050 01 0000 140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</si>
  <si>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</si>
  <si>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</si>
  <si>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000  1 16 11000 01 0000 140</t>
  </si>
  <si>
    <t>000   2 02 25519 00 0000 150</t>
  </si>
  <si>
    <t>000   2 02 25519 04 0000 150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</si>
  <si>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</si>
  <si>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</si>
  <si>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Субвенции бюджетам муниципальных образований Республики Хакасия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</si>
  <si>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 бюджетам муниципальных образований Республики Хакасия на осуществление органами местного самоуправления государственного полномочия по определению перечня  должностных лиц, уполномоченных составлять протоколы об административных правонарушениях</t>
  </si>
  <si>
    <t xml:space="preserve">Субвенции бюджетам муниципальных образований Республики Хакасия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</si>
  <si>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000  1 09 06010 022 100 110</t>
  </si>
  <si>
    <t>000 1 09 00000 00 0000 000</t>
  </si>
  <si>
    <t>ЗАДОЛЖЕННОСТЬ И ПЕРЕРАСЧЕТЫ ПО ОТМЕНЕННЫМ НАЛОГАМ, СБОРАМ И ИНЫМ ОБЯЗАТЕЛЬНЫМ ПЛАТЕЖАМ</t>
  </si>
  <si>
    <t>000  1 09 04040 01 1000 110</t>
  </si>
  <si>
    <t>Налог с имущества, переходящего в порядке наследования или дарения (сумма платежа (перерасчеты, недоимка и задолженность по соответствующему платежу, в том числе по отмененному)</t>
  </si>
  <si>
    <t>Налог с продаж (пени по соответствующему платежу)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</si>
</sst>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9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11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3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0" fontId="0" fillId="2" borderId="0" xfId="0" applyFill="1"/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4" fillId="0" borderId="1" xfId="4" applyFont="1" applyBorder="1" applyAlignment="1" applyProtection="1">
      <alignment horizontal="left"/>
    </xf>
    <xf numFmtId="0" fontId="14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3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9" fillId="0" borderId="5" xfId="1" applyNumberFormat="1" applyFont="1" applyBorder="1" applyAlignment="1" applyProtection="1">
      <alignment vertical="center" wrapText="1"/>
    </xf>
    <xf numFmtId="0" fontId="13" fillId="0" borderId="5" xfId="1" applyNumberFormat="1" applyFont="1" applyBorder="1" applyAlignment="1" applyProtection="1">
      <alignment vertical="center" wrapText="1"/>
    </xf>
    <xf numFmtId="49" fontId="9" fillId="0" borderId="1" xfId="4" applyFont="1" applyBorder="1" applyAlignment="1" applyProtection="1">
      <alignment horizontal="left"/>
    </xf>
    <xf numFmtId="164" fontId="3" fillId="0" borderId="7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4"/>
  <sheetViews>
    <sheetView tabSelected="1" zoomScale="90" zoomScaleNormal="90" workbookViewId="0">
      <selection activeCell="O8" sqref="O8"/>
    </sheetView>
  </sheetViews>
  <sheetFormatPr defaultRowHeight="13.2"/>
  <cols>
    <col min="1" max="1" width="28.6640625" customWidth="1"/>
    <col min="2" max="2" width="86.33203125" customWidth="1"/>
    <col min="3" max="3" width="14.33203125" hidden="1" customWidth="1"/>
    <col min="4" max="4" width="11.5546875" hidden="1" customWidth="1"/>
    <col min="5" max="5" width="15.5546875" customWidth="1"/>
    <col min="6" max="6" width="7.109375" customWidth="1"/>
    <col min="7" max="7" width="8.33203125" customWidth="1"/>
    <col min="8" max="8" width="8.5546875" customWidth="1"/>
    <col min="9" max="9" width="5" customWidth="1"/>
    <col min="10" max="10" width="3.33203125" customWidth="1"/>
    <col min="11" max="11" width="3.44140625" customWidth="1"/>
    <col min="12" max="12" width="4.109375" customWidth="1"/>
    <col min="13" max="13" width="8" customWidth="1"/>
  </cols>
  <sheetData>
    <row r="1" spans="1:8" ht="13.8">
      <c r="A1" s="1"/>
      <c r="B1" s="1"/>
      <c r="C1" s="1"/>
      <c r="D1" s="1"/>
      <c r="E1" s="19" t="s">
        <v>111</v>
      </c>
    </row>
    <row r="2" spans="1:8" ht="13.8">
      <c r="A2" s="1"/>
      <c r="B2" s="1"/>
      <c r="C2" s="1"/>
      <c r="D2" s="1"/>
      <c r="E2" s="20" t="s">
        <v>51</v>
      </c>
    </row>
    <row r="3" spans="1:8" ht="13.8">
      <c r="A3" s="1"/>
      <c r="B3" s="1"/>
      <c r="C3" s="1"/>
      <c r="D3" s="1"/>
      <c r="E3" s="20" t="s">
        <v>284</v>
      </c>
    </row>
    <row r="4" spans="1:8">
      <c r="A4" s="1"/>
      <c r="B4" s="1"/>
      <c r="C4" s="1"/>
      <c r="D4" s="1"/>
      <c r="E4" s="1"/>
    </row>
    <row r="5" spans="1:8" ht="15.75" customHeight="1">
      <c r="A5" s="1"/>
      <c r="B5" s="15" t="s">
        <v>127</v>
      </c>
      <c r="C5" s="15"/>
      <c r="D5" s="15"/>
      <c r="E5" s="1"/>
    </row>
    <row r="6" spans="1:8" ht="18" customHeight="1">
      <c r="A6" s="1"/>
      <c r="B6" s="15" t="s">
        <v>174</v>
      </c>
      <c r="C6" s="15"/>
      <c r="D6" s="15"/>
      <c r="E6" s="1"/>
    </row>
    <row r="7" spans="1:8" ht="13.5" customHeight="1">
      <c r="A7" s="1"/>
      <c r="B7" s="2"/>
      <c r="C7" s="2"/>
      <c r="D7" s="2"/>
      <c r="E7" s="1"/>
    </row>
    <row r="8" spans="1:8" ht="18" customHeight="1">
      <c r="A8" s="1"/>
      <c r="B8" s="1"/>
      <c r="C8" s="1"/>
      <c r="D8" s="1"/>
      <c r="E8" s="18" t="s">
        <v>116</v>
      </c>
    </row>
    <row r="9" spans="1:8" ht="41.4">
      <c r="A9" s="16" t="s">
        <v>48</v>
      </c>
      <c r="B9" s="16" t="s">
        <v>49</v>
      </c>
      <c r="C9" s="16"/>
      <c r="D9" s="16"/>
      <c r="E9" s="17" t="s">
        <v>115</v>
      </c>
    </row>
    <row r="10" spans="1:8">
      <c r="A10" s="3">
        <v>1</v>
      </c>
      <c r="B10" s="3">
        <v>2</v>
      </c>
      <c r="C10" s="3"/>
      <c r="D10" s="3"/>
      <c r="E10" s="4">
        <v>3</v>
      </c>
      <c r="H10" s="23"/>
    </row>
    <row r="11" spans="1:8" ht="18.75" customHeight="1">
      <c r="A11" s="26" t="s">
        <v>0</v>
      </c>
      <c r="B11" s="36" t="s">
        <v>27</v>
      </c>
      <c r="C11" s="6">
        <v>160288.15000000002</v>
      </c>
      <c r="D11" s="6">
        <f>D12+D20+D30+D42+D50+D56+D59+D71+D78+D83+D92</f>
        <v>-17068</v>
      </c>
      <c r="E11" s="6">
        <f>E12+E20+E30+E42+E50+E56+E59+E71+E78+E83+E92</f>
        <v>143220.15</v>
      </c>
      <c r="G11" s="23"/>
    </row>
    <row r="12" spans="1:8" ht="19.5" customHeight="1">
      <c r="A12" s="10" t="s">
        <v>1</v>
      </c>
      <c r="B12" s="37" t="s">
        <v>28</v>
      </c>
      <c r="C12" s="6">
        <v>125217.5</v>
      </c>
      <c r="D12" s="6">
        <f>D16</f>
        <v>-15320.1</v>
      </c>
      <c r="E12" s="6">
        <f>E16</f>
        <v>109897.4</v>
      </c>
    </row>
    <row r="13" spans="1:8" hidden="1">
      <c r="A13" s="9" t="s">
        <v>2</v>
      </c>
      <c r="B13" s="38" t="s">
        <v>29</v>
      </c>
      <c r="C13" s="5">
        <v>0</v>
      </c>
      <c r="D13" s="59"/>
      <c r="E13" s="5">
        <v>0</v>
      </c>
    </row>
    <row r="14" spans="1:8" ht="26.4" hidden="1">
      <c r="A14" s="9" t="s">
        <v>57</v>
      </c>
      <c r="B14" s="38" t="s">
        <v>56</v>
      </c>
      <c r="C14" s="5">
        <v>0</v>
      </c>
      <c r="D14" s="59"/>
      <c r="E14" s="5">
        <v>0</v>
      </c>
    </row>
    <row r="15" spans="1:8" hidden="1">
      <c r="A15" s="9" t="s">
        <v>3</v>
      </c>
      <c r="B15" s="38" t="s">
        <v>30</v>
      </c>
      <c r="C15" s="5">
        <v>0</v>
      </c>
      <c r="D15" s="59"/>
      <c r="E15" s="5">
        <v>0</v>
      </c>
    </row>
    <row r="16" spans="1:8" ht="15.75" customHeight="1">
      <c r="A16" s="9" t="s">
        <v>4</v>
      </c>
      <c r="B16" s="38" t="s">
        <v>31</v>
      </c>
      <c r="C16" s="5">
        <v>125217.5</v>
      </c>
      <c r="D16" s="5">
        <f>D17+D18+D19</f>
        <v>-15320.1</v>
      </c>
      <c r="E16" s="5">
        <f>E17+E18+E19</f>
        <v>109897.4</v>
      </c>
    </row>
    <row r="17" spans="1:14" ht="42" customHeight="1">
      <c r="A17" s="9" t="s">
        <v>58</v>
      </c>
      <c r="B17" s="39" t="s">
        <v>108</v>
      </c>
      <c r="C17" s="50">
        <v>124963.5</v>
      </c>
      <c r="D17" s="83">
        <f>-15266.1</f>
        <v>-15266.1</v>
      </c>
      <c r="E17" s="5">
        <f>C17+D17</f>
        <v>109697.4</v>
      </c>
      <c r="H17" s="23"/>
    </row>
    <row r="18" spans="1:14" ht="66">
      <c r="A18" s="9" t="s">
        <v>59</v>
      </c>
      <c r="B18" s="38" t="s">
        <v>119</v>
      </c>
      <c r="C18" s="5">
        <v>150</v>
      </c>
      <c r="D18" s="65">
        <v>-45</v>
      </c>
      <c r="E18" s="5">
        <f>C18+D18</f>
        <v>105</v>
      </c>
      <c r="G18" s="24"/>
    </row>
    <row r="19" spans="1:14" ht="28.5" customHeight="1">
      <c r="A19" s="9" t="s">
        <v>60</v>
      </c>
      <c r="B19" s="38" t="s">
        <v>61</v>
      </c>
      <c r="C19" s="5">
        <v>104</v>
      </c>
      <c r="D19" s="65">
        <v>-9</v>
      </c>
      <c r="E19" s="5">
        <f>C19+D19</f>
        <v>95</v>
      </c>
    </row>
    <row r="20" spans="1:14" ht="26.4">
      <c r="A20" s="11" t="s">
        <v>112</v>
      </c>
      <c r="B20" s="8" t="s">
        <v>89</v>
      </c>
      <c r="C20" s="6">
        <v>2134.85</v>
      </c>
      <c r="D20" s="33">
        <f>D21</f>
        <v>0</v>
      </c>
      <c r="E20" s="33">
        <f>C20+D20</f>
        <v>2134.85</v>
      </c>
      <c r="G20" s="24"/>
    </row>
    <row r="21" spans="1:14" ht="26.4">
      <c r="A21" s="12" t="s">
        <v>91</v>
      </c>
      <c r="B21" s="64" t="s">
        <v>90</v>
      </c>
      <c r="C21" s="5">
        <v>2134.85</v>
      </c>
      <c r="D21" s="34">
        <f>D22+D24+D26+D28</f>
        <v>0</v>
      </c>
      <c r="E21" s="34">
        <f>E22+E24+E26+E28</f>
        <v>2134.85</v>
      </c>
    </row>
    <row r="22" spans="1:14" ht="42" customHeight="1">
      <c r="A22" s="12" t="s">
        <v>240</v>
      </c>
      <c r="B22" s="70" t="s">
        <v>239</v>
      </c>
      <c r="C22" s="5">
        <v>984.15</v>
      </c>
      <c r="D22" s="65">
        <f>D23</f>
        <v>0</v>
      </c>
      <c r="E22" s="65">
        <f>E23</f>
        <v>984.15</v>
      </c>
    </row>
    <row r="23" spans="1:14" ht="63.75" customHeight="1">
      <c r="A23" s="12" t="s">
        <v>198</v>
      </c>
      <c r="B23" s="40" t="s">
        <v>199</v>
      </c>
      <c r="C23" s="5">
        <v>984.15</v>
      </c>
      <c r="D23" s="59"/>
      <c r="E23" s="66">
        <f>C23+D23</f>
        <v>984.15</v>
      </c>
    </row>
    <row r="24" spans="1:14" ht="53.25" customHeight="1">
      <c r="A24" s="12" t="s">
        <v>241</v>
      </c>
      <c r="B24" s="71" t="s">
        <v>242</v>
      </c>
      <c r="C24" s="5">
        <v>4.9000000000000004</v>
      </c>
      <c r="D24" s="59">
        <f>D25</f>
        <v>0</v>
      </c>
      <c r="E24" s="59">
        <f>E25</f>
        <v>4.9000000000000004</v>
      </c>
    </row>
    <row r="25" spans="1:14" ht="79.5" customHeight="1">
      <c r="A25" s="12" t="s">
        <v>200</v>
      </c>
      <c r="B25" s="40" t="s">
        <v>203</v>
      </c>
      <c r="C25" s="5">
        <v>4.9000000000000004</v>
      </c>
      <c r="D25" s="59"/>
      <c r="E25" s="66">
        <f>C25+D25</f>
        <v>4.9000000000000004</v>
      </c>
    </row>
    <row r="26" spans="1:14" ht="42.75" customHeight="1">
      <c r="A26" s="12" t="s">
        <v>243</v>
      </c>
      <c r="B26" s="70" t="s">
        <v>244</v>
      </c>
      <c r="C26" s="5">
        <v>1281.9000000000001</v>
      </c>
      <c r="D26" s="59">
        <f>D27</f>
        <v>0</v>
      </c>
      <c r="E26" s="59">
        <f>E27</f>
        <v>1281.9000000000001</v>
      </c>
    </row>
    <row r="27" spans="1:14" ht="66.75" customHeight="1">
      <c r="A27" s="12" t="s">
        <v>201</v>
      </c>
      <c r="B27" s="40" t="s">
        <v>204</v>
      </c>
      <c r="C27" s="5">
        <v>1281.9000000000001</v>
      </c>
      <c r="D27" s="59"/>
      <c r="E27" s="66">
        <f>C27+D27</f>
        <v>1281.9000000000001</v>
      </c>
    </row>
    <row r="28" spans="1:14" ht="41.25" customHeight="1">
      <c r="A28" s="12" t="s">
        <v>245</v>
      </c>
      <c r="B28" s="70" t="s">
        <v>246</v>
      </c>
      <c r="C28" s="5">
        <v>-136.1</v>
      </c>
      <c r="D28" s="59">
        <f>D29</f>
        <v>0</v>
      </c>
      <c r="E28" s="59">
        <f>E29</f>
        <v>-136.1</v>
      </c>
    </row>
    <row r="29" spans="1:14" ht="67.5" customHeight="1">
      <c r="A29" s="12" t="s">
        <v>202</v>
      </c>
      <c r="B29" s="40" t="s">
        <v>205</v>
      </c>
      <c r="C29" s="5">
        <v>-136.1</v>
      </c>
      <c r="D29" s="59"/>
      <c r="E29" s="66">
        <f>C29+D29</f>
        <v>-136.1</v>
      </c>
    </row>
    <row r="30" spans="1:14" ht="18" customHeight="1">
      <c r="A30" s="10" t="s">
        <v>5</v>
      </c>
      <c r="B30" s="37" t="s">
        <v>32</v>
      </c>
      <c r="C30" s="6">
        <v>2504.7999999999997</v>
      </c>
      <c r="D30" s="6">
        <f>D31+D36+D38+D40</f>
        <v>-362.8</v>
      </c>
      <c r="E30" s="6">
        <f>C30+D30</f>
        <v>2141.9999999999995</v>
      </c>
      <c r="N30" s="27"/>
    </row>
    <row r="31" spans="1:14" ht="18" customHeight="1">
      <c r="A31" s="9" t="s">
        <v>6</v>
      </c>
      <c r="B31" s="10" t="s">
        <v>215</v>
      </c>
      <c r="C31" s="5">
        <v>670</v>
      </c>
      <c r="D31" s="59">
        <f>D32+D34</f>
        <v>40</v>
      </c>
      <c r="E31" s="59">
        <f>E32+E34</f>
        <v>710</v>
      </c>
    </row>
    <row r="32" spans="1:14" ht="28.5" customHeight="1">
      <c r="A32" s="9" t="s">
        <v>7</v>
      </c>
      <c r="B32" s="10" t="s">
        <v>216</v>
      </c>
      <c r="C32" s="5">
        <v>340</v>
      </c>
      <c r="D32" s="59">
        <f>D33</f>
        <v>50</v>
      </c>
      <c r="E32" s="59">
        <f>E33</f>
        <v>390</v>
      </c>
    </row>
    <row r="33" spans="1:5" ht="28.5" customHeight="1">
      <c r="A33" s="9" t="s">
        <v>52</v>
      </c>
      <c r="B33" s="9" t="s">
        <v>216</v>
      </c>
      <c r="C33" s="5">
        <v>340</v>
      </c>
      <c r="D33" s="59">
        <v>50</v>
      </c>
      <c r="E33" s="5">
        <f>C33+D33</f>
        <v>390</v>
      </c>
    </row>
    <row r="34" spans="1:5" ht="28.5" customHeight="1">
      <c r="A34" s="9" t="s">
        <v>8</v>
      </c>
      <c r="B34" s="10" t="s">
        <v>33</v>
      </c>
      <c r="C34" s="5">
        <v>330</v>
      </c>
      <c r="D34" s="59">
        <f>D35</f>
        <v>-10</v>
      </c>
      <c r="E34" s="59">
        <f>E35</f>
        <v>320</v>
      </c>
    </row>
    <row r="35" spans="1:5" ht="28.5" customHeight="1">
      <c r="A35" s="9" t="s">
        <v>53</v>
      </c>
      <c r="B35" s="38" t="s">
        <v>33</v>
      </c>
      <c r="C35" s="5">
        <v>330</v>
      </c>
      <c r="D35" s="59">
        <v>-10</v>
      </c>
      <c r="E35" s="5">
        <f>C35+D35</f>
        <v>320</v>
      </c>
    </row>
    <row r="36" spans="1:5" ht="16.5" customHeight="1">
      <c r="A36" s="9" t="s">
        <v>9</v>
      </c>
      <c r="B36" s="37" t="s">
        <v>34</v>
      </c>
      <c r="C36" s="5">
        <v>449</v>
      </c>
      <c r="D36" s="5">
        <f>D37</f>
        <v>17</v>
      </c>
      <c r="E36" s="5">
        <f>E37</f>
        <v>466</v>
      </c>
    </row>
    <row r="37" spans="1:5" ht="18.75" customHeight="1">
      <c r="A37" s="9" t="s">
        <v>63</v>
      </c>
      <c r="B37" s="38" t="s">
        <v>62</v>
      </c>
      <c r="C37" s="5">
        <v>449</v>
      </c>
      <c r="D37" s="59">
        <v>17</v>
      </c>
      <c r="E37" s="5">
        <f>C37+D37</f>
        <v>466</v>
      </c>
    </row>
    <row r="38" spans="1:5" ht="20.25" customHeight="1">
      <c r="A38" s="9" t="s">
        <v>10</v>
      </c>
      <c r="B38" s="37" t="s">
        <v>35</v>
      </c>
      <c r="C38" s="5">
        <v>36</v>
      </c>
      <c r="D38" s="5">
        <f>D39</f>
        <v>0</v>
      </c>
      <c r="E38" s="5">
        <f>E39</f>
        <v>36</v>
      </c>
    </row>
    <row r="39" spans="1:5" ht="15" customHeight="1">
      <c r="A39" s="9" t="s">
        <v>64</v>
      </c>
      <c r="B39" s="38" t="s">
        <v>35</v>
      </c>
      <c r="C39" s="5">
        <v>36</v>
      </c>
      <c r="D39" s="59">
        <v>0</v>
      </c>
      <c r="E39" s="5">
        <f>C39+D39</f>
        <v>36</v>
      </c>
    </row>
    <row r="40" spans="1:5" ht="21" customHeight="1">
      <c r="A40" s="13" t="s">
        <v>146</v>
      </c>
      <c r="B40" s="67" t="s">
        <v>145</v>
      </c>
      <c r="C40" s="51">
        <v>1349.8000000000002</v>
      </c>
      <c r="D40" s="5">
        <f>D41</f>
        <v>-419.8</v>
      </c>
      <c r="E40" s="5">
        <f>E41</f>
        <v>930.00000000000023</v>
      </c>
    </row>
    <row r="41" spans="1:5" ht="26.4">
      <c r="A41" s="13" t="s">
        <v>84</v>
      </c>
      <c r="B41" s="41" t="s">
        <v>85</v>
      </c>
      <c r="C41" s="51">
        <v>1349.8000000000002</v>
      </c>
      <c r="D41" s="60">
        <v>-419.8</v>
      </c>
      <c r="E41" s="5">
        <f>C41+D41</f>
        <v>930.00000000000023</v>
      </c>
    </row>
    <row r="42" spans="1:5" ht="15" customHeight="1">
      <c r="A42" s="10" t="s">
        <v>113</v>
      </c>
      <c r="B42" s="37" t="s">
        <v>36</v>
      </c>
      <c r="C42" s="6">
        <v>7628</v>
      </c>
      <c r="D42" s="6">
        <f>D43+D45</f>
        <v>-1038</v>
      </c>
      <c r="E42" s="6">
        <f>E43+E45</f>
        <v>6590</v>
      </c>
    </row>
    <row r="43" spans="1:5">
      <c r="A43" s="9" t="s">
        <v>11</v>
      </c>
      <c r="B43" s="37" t="s">
        <v>37</v>
      </c>
      <c r="C43" s="5">
        <v>2940</v>
      </c>
      <c r="D43" s="5">
        <f>D44</f>
        <v>-40</v>
      </c>
      <c r="E43" s="5">
        <f>E44</f>
        <v>2900</v>
      </c>
    </row>
    <row r="44" spans="1:5" ht="26.4">
      <c r="A44" s="9" t="s">
        <v>98</v>
      </c>
      <c r="B44" s="38" t="s">
        <v>38</v>
      </c>
      <c r="C44" s="5">
        <v>2940</v>
      </c>
      <c r="D44" s="59">
        <v>-40</v>
      </c>
      <c r="E44" s="5">
        <f>C44+D44</f>
        <v>2900</v>
      </c>
    </row>
    <row r="45" spans="1:5">
      <c r="A45" s="9" t="s">
        <v>99</v>
      </c>
      <c r="B45" s="37" t="s">
        <v>39</v>
      </c>
      <c r="C45" s="5">
        <v>4688</v>
      </c>
      <c r="D45" s="5">
        <f>D46+D48</f>
        <v>-998</v>
      </c>
      <c r="E45" s="5">
        <f>E46+E48</f>
        <v>3690</v>
      </c>
    </row>
    <row r="46" spans="1:5">
      <c r="A46" s="9" t="s">
        <v>121</v>
      </c>
      <c r="B46" s="37" t="s">
        <v>122</v>
      </c>
      <c r="C46" s="5">
        <v>4308</v>
      </c>
      <c r="D46" s="5">
        <f>D47</f>
        <v>-998</v>
      </c>
      <c r="E46" s="5">
        <f>E47</f>
        <v>3310</v>
      </c>
    </row>
    <row r="47" spans="1:5" ht="26.4">
      <c r="A47" s="9" t="s">
        <v>100</v>
      </c>
      <c r="B47" s="38" t="s">
        <v>96</v>
      </c>
      <c r="C47" s="5">
        <v>4308</v>
      </c>
      <c r="D47" s="59">
        <v>-998</v>
      </c>
      <c r="E47" s="5">
        <f>C47+D47</f>
        <v>3310</v>
      </c>
    </row>
    <row r="48" spans="1:5">
      <c r="A48" s="9" t="s">
        <v>123</v>
      </c>
      <c r="B48" s="37" t="s">
        <v>124</v>
      </c>
      <c r="C48" s="5">
        <v>380</v>
      </c>
      <c r="D48" s="5">
        <f>D49</f>
        <v>0</v>
      </c>
      <c r="E48" s="5">
        <f>E49</f>
        <v>380</v>
      </c>
    </row>
    <row r="49" spans="1:5" ht="26.4">
      <c r="A49" s="9" t="s">
        <v>101</v>
      </c>
      <c r="B49" s="38" t="s">
        <v>97</v>
      </c>
      <c r="C49" s="5">
        <v>380</v>
      </c>
      <c r="D49" s="59"/>
      <c r="E49" s="5">
        <f>C49+D49</f>
        <v>380</v>
      </c>
    </row>
    <row r="50" spans="1:5" ht="17.25" customHeight="1">
      <c r="A50" s="10" t="s">
        <v>12</v>
      </c>
      <c r="B50" s="37" t="s">
        <v>40</v>
      </c>
      <c r="C50" s="6">
        <v>1992</v>
      </c>
      <c r="D50" s="6">
        <f>D51</f>
        <v>-322</v>
      </c>
      <c r="E50" s="6">
        <f>E51</f>
        <v>1670</v>
      </c>
    </row>
    <row r="51" spans="1:5" ht="27" customHeight="1">
      <c r="A51" s="9" t="s">
        <v>13</v>
      </c>
      <c r="B51" s="37" t="s">
        <v>41</v>
      </c>
      <c r="C51" s="5">
        <v>1992</v>
      </c>
      <c r="D51" s="5">
        <f>D52</f>
        <v>-322</v>
      </c>
      <c r="E51" s="5">
        <f>E52</f>
        <v>1670</v>
      </c>
    </row>
    <row r="52" spans="1:5" ht="24.75" customHeight="1">
      <c r="A52" s="9" t="s">
        <v>102</v>
      </c>
      <c r="B52" s="38" t="s">
        <v>42</v>
      </c>
      <c r="C52" s="5">
        <v>1992</v>
      </c>
      <c r="D52" s="59">
        <v>-322</v>
      </c>
      <c r="E52" s="5">
        <f>C52+D52</f>
        <v>1670</v>
      </c>
    </row>
    <row r="53" spans="1:5" ht="25.5" hidden="1" customHeight="1">
      <c r="A53" s="10" t="s">
        <v>297</v>
      </c>
      <c r="B53" s="10" t="s">
        <v>298</v>
      </c>
      <c r="C53" s="5">
        <v>0</v>
      </c>
      <c r="D53" s="59">
        <f>D54</f>
        <v>0</v>
      </c>
      <c r="E53" s="5">
        <f t="shared" ref="E53:E58" si="0">C53+D53</f>
        <v>0</v>
      </c>
    </row>
    <row r="54" spans="1:5" ht="25.5" hidden="1" customHeight="1">
      <c r="A54" s="77" t="s">
        <v>299</v>
      </c>
      <c r="B54" s="80" t="s">
        <v>300</v>
      </c>
      <c r="C54" s="5">
        <v>0</v>
      </c>
      <c r="D54" s="59">
        <f>D55</f>
        <v>0</v>
      </c>
      <c r="E54" s="5">
        <f t="shared" si="0"/>
        <v>0</v>
      </c>
    </row>
    <row r="55" spans="1:5" ht="20.25" hidden="1" customHeight="1">
      <c r="A55" s="77" t="s">
        <v>301</v>
      </c>
      <c r="B55" s="81" t="s">
        <v>302</v>
      </c>
      <c r="C55" s="5">
        <v>0</v>
      </c>
      <c r="D55" s="59"/>
      <c r="E55" s="5">
        <f t="shared" si="0"/>
        <v>0</v>
      </c>
    </row>
    <row r="56" spans="1:5" ht="30" customHeight="1">
      <c r="A56" s="87" t="s">
        <v>326</v>
      </c>
      <c r="B56" s="86" t="s">
        <v>327</v>
      </c>
      <c r="C56" s="6"/>
      <c r="D56" s="88">
        <f>D57+D58</f>
        <v>-0.30000000000000004</v>
      </c>
      <c r="E56" s="6">
        <f t="shared" si="0"/>
        <v>-0.30000000000000004</v>
      </c>
    </row>
    <row r="57" spans="1:5" ht="42" customHeight="1">
      <c r="A57" s="87" t="s">
        <v>328</v>
      </c>
      <c r="B57" s="85" t="s">
        <v>329</v>
      </c>
      <c r="C57" s="5"/>
      <c r="D57" s="59">
        <v>-0.2</v>
      </c>
      <c r="E57" s="5">
        <f t="shared" si="0"/>
        <v>-0.2</v>
      </c>
    </row>
    <row r="58" spans="1:5" ht="20.25" customHeight="1">
      <c r="A58" s="9" t="s">
        <v>325</v>
      </c>
      <c r="B58" s="81" t="s">
        <v>330</v>
      </c>
      <c r="C58" s="5"/>
      <c r="D58" s="59">
        <v>-0.1</v>
      </c>
      <c r="E58" s="5">
        <f t="shared" si="0"/>
        <v>-0.1</v>
      </c>
    </row>
    <row r="59" spans="1:5" ht="26.4">
      <c r="A59" s="10" t="s">
        <v>14</v>
      </c>
      <c r="B59" s="37" t="s">
        <v>43</v>
      </c>
      <c r="C59" s="6">
        <v>12522</v>
      </c>
      <c r="D59" s="6">
        <f>D60+D65</f>
        <v>0</v>
      </c>
      <c r="E59" s="6">
        <f>E60+E65</f>
        <v>12522</v>
      </c>
    </row>
    <row r="60" spans="1:5" ht="52.8">
      <c r="A60" s="9" t="s">
        <v>15</v>
      </c>
      <c r="B60" s="37" t="s">
        <v>109</v>
      </c>
      <c r="C60" s="5">
        <v>12472</v>
      </c>
      <c r="D60" s="5">
        <f>D61+D63</f>
        <v>0</v>
      </c>
      <c r="E60" s="5">
        <f>E61+E63</f>
        <v>12472</v>
      </c>
    </row>
    <row r="61" spans="1:5" ht="39.6">
      <c r="A61" s="9" t="s">
        <v>66</v>
      </c>
      <c r="B61" s="37" t="s">
        <v>65</v>
      </c>
      <c r="C61" s="5">
        <v>1265</v>
      </c>
      <c r="D61" s="5">
        <f>D62</f>
        <v>0</v>
      </c>
      <c r="E61" s="5">
        <f>E62</f>
        <v>1265</v>
      </c>
    </row>
    <row r="62" spans="1:5" ht="52.8">
      <c r="A62" s="14" t="s">
        <v>54</v>
      </c>
      <c r="B62" s="38" t="s">
        <v>110</v>
      </c>
      <c r="C62" s="5">
        <v>1265</v>
      </c>
      <c r="D62" s="59"/>
      <c r="E62" s="5">
        <f>C62+D62</f>
        <v>1265</v>
      </c>
    </row>
    <row r="63" spans="1:5" ht="26.4">
      <c r="A63" s="14" t="s">
        <v>125</v>
      </c>
      <c r="B63" s="37" t="s">
        <v>126</v>
      </c>
      <c r="C63" s="5">
        <v>11207</v>
      </c>
      <c r="D63" s="5">
        <f>D64</f>
        <v>0</v>
      </c>
      <c r="E63" s="5">
        <f>E64</f>
        <v>11207</v>
      </c>
    </row>
    <row r="64" spans="1:5" ht="26.4">
      <c r="A64" s="14" t="s">
        <v>114</v>
      </c>
      <c r="B64" s="38" t="s">
        <v>86</v>
      </c>
      <c r="C64" s="5">
        <v>11207</v>
      </c>
      <c r="D64" s="59"/>
      <c r="E64" s="5">
        <f>C64+D64</f>
        <v>11207</v>
      </c>
    </row>
    <row r="65" spans="1:5" ht="18" customHeight="1">
      <c r="A65" s="9" t="s">
        <v>16</v>
      </c>
      <c r="B65" s="37" t="s">
        <v>44</v>
      </c>
      <c r="C65" s="5">
        <v>50</v>
      </c>
      <c r="D65" s="5">
        <f>D66</f>
        <v>0</v>
      </c>
      <c r="E65" s="5">
        <f>E66</f>
        <v>50</v>
      </c>
    </row>
    <row r="66" spans="1:5" ht="29.25" customHeight="1">
      <c r="A66" s="9" t="s">
        <v>17</v>
      </c>
      <c r="B66" s="37" t="s">
        <v>67</v>
      </c>
      <c r="C66" s="5">
        <v>50</v>
      </c>
      <c r="D66" s="5">
        <f>D67</f>
        <v>0</v>
      </c>
      <c r="E66" s="5">
        <f>E67</f>
        <v>50</v>
      </c>
    </row>
    <row r="67" spans="1:5" ht="39.6">
      <c r="A67" s="9" t="s">
        <v>18</v>
      </c>
      <c r="B67" s="38" t="s">
        <v>68</v>
      </c>
      <c r="C67" s="5">
        <v>50</v>
      </c>
      <c r="D67" s="59"/>
      <c r="E67" s="5">
        <f>C67+D67</f>
        <v>50</v>
      </c>
    </row>
    <row r="68" spans="1:5" ht="52.8" hidden="1">
      <c r="A68" s="9" t="s">
        <v>103</v>
      </c>
      <c r="B68" s="38" t="s">
        <v>78</v>
      </c>
      <c r="C68" s="5">
        <v>0</v>
      </c>
      <c r="D68" s="59"/>
      <c r="E68" s="5">
        <v>0</v>
      </c>
    </row>
    <row r="69" spans="1:5" ht="52.8" hidden="1">
      <c r="A69" s="9" t="s">
        <v>104</v>
      </c>
      <c r="B69" s="38" t="s">
        <v>79</v>
      </c>
      <c r="C69" s="5">
        <v>0</v>
      </c>
      <c r="D69" s="59"/>
      <c r="E69" s="5">
        <v>0</v>
      </c>
    </row>
    <row r="70" spans="1:5" ht="24.75" hidden="1" customHeight="1">
      <c r="A70" s="9" t="s">
        <v>105</v>
      </c>
      <c r="B70" s="38" t="s">
        <v>69</v>
      </c>
      <c r="C70" s="5">
        <v>0</v>
      </c>
      <c r="D70" s="59"/>
      <c r="E70" s="5">
        <v>0</v>
      </c>
    </row>
    <row r="71" spans="1:5" ht="14.25" customHeight="1">
      <c r="A71" s="10" t="s">
        <v>19</v>
      </c>
      <c r="B71" s="37" t="s">
        <v>45</v>
      </c>
      <c r="C71" s="6">
        <v>3830.5</v>
      </c>
      <c r="D71" s="33">
        <f>D72</f>
        <v>0</v>
      </c>
      <c r="E71" s="33">
        <f>C71+D71</f>
        <v>3830.5</v>
      </c>
    </row>
    <row r="72" spans="1:5" ht="18.75" customHeight="1">
      <c r="A72" s="9" t="s">
        <v>20</v>
      </c>
      <c r="B72" s="37" t="s">
        <v>70</v>
      </c>
      <c r="C72" s="5">
        <v>3830.5</v>
      </c>
      <c r="D72" s="34">
        <f>D73+D74+D75+D77</f>
        <v>0</v>
      </c>
      <c r="E72" s="34">
        <f>E73+E74+E75</f>
        <v>3830.5</v>
      </c>
    </row>
    <row r="73" spans="1:5" ht="27" customHeight="1">
      <c r="A73" s="9" t="s">
        <v>76</v>
      </c>
      <c r="B73" s="38" t="s">
        <v>77</v>
      </c>
      <c r="C73" s="5">
        <v>157.5</v>
      </c>
      <c r="D73" s="59"/>
      <c r="E73" s="34">
        <f>C73+D73</f>
        <v>157.5</v>
      </c>
    </row>
    <row r="74" spans="1:5" ht="18" customHeight="1">
      <c r="A74" s="9" t="s">
        <v>87</v>
      </c>
      <c r="B74" s="38" t="s">
        <v>88</v>
      </c>
      <c r="C74" s="5">
        <v>18</v>
      </c>
      <c r="D74" s="59"/>
      <c r="E74" s="34">
        <f>C74+D74</f>
        <v>18</v>
      </c>
    </row>
    <row r="75" spans="1:5" ht="18.75" customHeight="1">
      <c r="A75" s="9" t="s">
        <v>247</v>
      </c>
      <c r="B75" s="37" t="s">
        <v>248</v>
      </c>
      <c r="C75" s="5">
        <v>3655</v>
      </c>
      <c r="D75" s="59">
        <f>D76+D77</f>
        <v>0</v>
      </c>
      <c r="E75" s="34">
        <f>E76+E77</f>
        <v>3655</v>
      </c>
    </row>
    <row r="76" spans="1:5" s="25" customFormat="1" ht="15.75" customHeight="1">
      <c r="A76" s="9" t="s">
        <v>147</v>
      </c>
      <c r="B76" s="38" t="s">
        <v>148</v>
      </c>
      <c r="C76" s="5">
        <v>3400</v>
      </c>
      <c r="D76" s="59"/>
      <c r="E76" s="34">
        <f>C76+D76</f>
        <v>3400</v>
      </c>
    </row>
    <row r="77" spans="1:5" s="25" customFormat="1" ht="17.25" customHeight="1">
      <c r="A77" s="9" t="s">
        <v>188</v>
      </c>
      <c r="B77" s="42" t="s">
        <v>189</v>
      </c>
      <c r="C77" s="5">
        <v>255</v>
      </c>
      <c r="D77" s="61"/>
      <c r="E77" s="34">
        <f>C77+D77</f>
        <v>255</v>
      </c>
    </row>
    <row r="78" spans="1:5" ht="26.4">
      <c r="A78" s="10" t="s">
        <v>21</v>
      </c>
      <c r="B78" s="37" t="s">
        <v>75</v>
      </c>
      <c r="C78" s="6">
        <v>98</v>
      </c>
      <c r="D78" s="33">
        <f t="shared" ref="D78:E80" si="1">D79</f>
        <v>-96.6</v>
      </c>
      <c r="E78" s="33">
        <f t="shared" si="1"/>
        <v>1.4000000000000057</v>
      </c>
    </row>
    <row r="79" spans="1:5" ht="16.5" customHeight="1">
      <c r="A79" s="13" t="s">
        <v>94</v>
      </c>
      <c r="B79" s="37" t="s">
        <v>95</v>
      </c>
      <c r="C79" s="5">
        <v>98</v>
      </c>
      <c r="D79" s="34">
        <f t="shared" si="1"/>
        <v>-96.6</v>
      </c>
      <c r="E79" s="34">
        <f t="shared" si="1"/>
        <v>1.4000000000000057</v>
      </c>
    </row>
    <row r="80" spans="1:5" ht="16.5" customHeight="1">
      <c r="A80" s="9" t="s">
        <v>92</v>
      </c>
      <c r="B80" s="37" t="s">
        <v>93</v>
      </c>
      <c r="C80" s="5">
        <v>98</v>
      </c>
      <c r="D80" s="34">
        <f t="shared" si="1"/>
        <v>-96.6</v>
      </c>
      <c r="E80" s="34">
        <f t="shared" si="1"/>
        <v>1.4000000000000057</v>
      </c>
    </row>
    <row r="81" spans="1:5" ht="16.5" customHeight="1">
      <c r="A81" s="9" t="s">
        <v>82</v>
      </c>
      <c r="B81" s="38" t="s">
        <v>120</v>
      </c>
      <c r="C81" s="5">
        <v>98</v>
      </c>
      <c r="D81" s="59">
        <v>-96.6</v>
      </c>
      <c r="E81" s="34">
        <f>C81+D81</f>
        <v>1.4000000000000057</v>
      </c>
    </row>
    <row r="82" spans="1:5" hidden="1">
      <c r="A82" s="9" t="s">
        <v>82</v>
      </c>
      <c r="B82" s="38" t="s">
        <v>83</v>
      </c>
      <c r="C82" s="5">
        <v>0</v>
      </c>
      <c r="D82" s="59"/>
      <c r="E82" s="5">
        <v>0</v>
      </c>
    </row>
    <row r="83" spans="1:5">
      <c r="A83" s="10" t="s">
        <v>22</v>
      </c>
      <c r="B83" s="37" t="s">
        <v>46</v>
      </c>
      <c r="C83" s="6">
        <v>3100</v>
      </c>
      <c r="D83" s="6">
        <f>D84+D89</f>
        <v>0</v>
      </c>
      <c r="E83" s="6">
        <f>E84+E89</f>
        <v>3100</v>
      </c>
    </row>
    <row r="84" spans="1:5" ht="52.8">
      <c r="A84" s="9" t="s">
        <v>23</v>
      </c>
      <c r="B84" s="37" t="s">
        <v>117</v>
      </c>
      <c r="C84" s="5">
        <v>3000</v>
      </c>
      <c r="D84" s="5">
        <f>D85</f>
        <v>0</v>
      </c>
      <c r="E84" s="5">
        <f>E85</f>
        <v>3000</v>
      </c>
    </row>
    <row r="85" spans="1:5" ht="54" customHeight="1">
      <c r="A85" s="13" t="s">
        <v>71</v>
      </c>
      <c r="B85" s="37" t="s">
        <v>106</v>
      </c>
      <c r="C85" s="5">
        <v>3000</v>
      </c>
      <c r="D85" s="5">
        <f>D86</f>
        <v>0</v>
      </c>
      <c r="E85" s="5">
        <f>E86</f>
        <v>3000</v>
      </c>
    </row>
    <row r="86" spans="1:5" ht="50.25" customHeight="1">
      <c r="A86" s="9" t="s">
        <v>55</v>
      </c>
      <c r="B86" s="38" t="s">
        <v>107</v>
      </c>
      <c r="C86" s="5">
        <v>3000</v>
      </c>
      <c r="D86" s="59"/>
      <c r="E86" s="5">
        <f>C86+D86</f>
        <v>3000</v>
      </c>
    </row>
    <row r="87" spans="1:5" ht="23.25" hidden="1" customHeight="1">
      <c r="A87" s="9" t="s">
        <v>71</v>
      </c>
      <c r="B87" s="38" t="s">
        <v>81</v>
      </c>
      <c r="C87" s="5">
        <v>0</v>
      </c>
      <c r="D87" s="59"/>
      <c r="E87" s="5">
        <v>0</v>
      </c>
    </row>
    <row r="88" spans="1:5" ht="25.5" hidden="1" customHeight="1">
      <c r="A88" s="9" t="s">
        <v>55</v>
      </c>
      <c r="B88" s="38" t="s">
        <v>80</v>
      </c>
      <c r="C88" s="5">
        <v>0</v>
      </c>
      <c r="D88" s="59"/>
      <c r="E88" s="5">
        <v>0</v>
      </c>
    </row>
    <row r="89" spans="1:5" ht="29.25" customHeight="1">
      <c r="A89" s="9" t="s">
        <v>24</v>
      </c>
      <c r="B89" s="37" t="s">
        <v>118</v>
      </c>
      <c r="C89" s="5">
        <v>100</v>
      </c>
      <c r="D89" s="5">
        <f>D90</f>
        <v>0</v>
      </c>
      <c r="E89" s="5">
        <f>E90</f>
        <v>100</v>
      </c>
    </row>
    <row r="90" spans="1:5" ht="26.4">
      <c r="A90" s="9" t="s">
        <v>73</v>
      </c>
      <c r="B90" s="37" t="s">
        <v>72</v>
      </c>
      <c r="C90" s="5">
        <v>100</v>
      </c>
      <c r="D90" s="5">
        <f>D91</f>
        <v>0</v>
      </c>
      <c r="E90" s="5">
        <f>E91</f>
        <v>100</v>
      </c>
    </row>
    <row r="91" spans="1:5" ht="28.5" customHeight="1">
      <c r="A91" s="9" t="s">
        <v>25</v>
      </c>
      <c r="B91" s="38" t="s">
        <v>74</v>
      </c>
      <c r="C91" s="5">
        <v>100</v>
      </c>
      <c r="D91" s="59"/>
      <c r="E91" s="5">
        <f>C91+D91</f>
        <v>100</v>
      </c>
    </row>
    <row r="92" spans="1:5" ht="16.5" customHeight="1">
      <c r="A92" s="10" t="s">
        <v>26</v>
      </c>
      <c r="B92" s="37" t="s">
        <v>47</v>
      </c>
      <c r="C92" s="6">
        <v>1260.5</v>
      </c>
      <c r="D92" s="6">
        <f>D93+D110+D113</f>
        <v>71.8</v>
      </c>
      <c r="E92" s="6">
        <f>C92+D92</f>
        <v>1332.3</v>
      </c>
    </row>
    <row r="93" spans="1:5" ht="32.25" customHeight="1">
      <c r="A93" s="29" t="s">
        <v>221</v>
      </c>
      <c r="B93" s="57" t="s">
        <v>219</v>
      </c>
      <c r="C93" s="6">
        <v>700.7</v>
      </c>
      <c r="D93" s="5">
        <f>D94+D96+D98+D100+D102+D104+D106+D108</f>
        <v>71.8</v>
      </c>
      <c r="E93" s="5">
        <f>E94+E96+E98+E102+E100+E104+E106+E108</f>
        <v>772.5</v>
      </c>
    </row>
    <row r="94" spans="1:5" ht="42" customHeight="1">
      <c r="A94" s="29" t="s">
        <v>220</v>
      </c>
      <c r="B94" s="43" t="s">
        <v>217</v>
      </c>
      <c r="C94" s="5">
        <v>7.1</v>
      </c>
      <c r="D94" s="5">
        <f>D95</f>
        <v>0</v>
      </c>
      <c r="E94" s="5">
        <f>E95</f>
        <v>7.1</v>
      </c>
    </row>
    <row r="95" spans="1:5" ht="55.5" customHeight="1">
      <c r="A95" s="29" t="s">
        <v>222</v>
      </c>
      <c r="B95" s="58" t="s">
        <v>218</v>
      </c>
      <c r="C95" s="5">
        <v>7.1</v>
      </c>
      <c r="D95" s="5"/>
      <c r="E95" s="5">
        <f>C95+D95</f>
        <v>7.1</v>
      </c>
    </row>
    <row r="96" spans="1:5" ht="54" customHeight="1">
      <c r="A96" s="29" t="s">
        <v>224</v>
      </c>
      <c r="B96" s="43" t="s">
        <v>223</v>
      </c>
      <c r="C96" s="5">
        <v>292</v>
      </c>
      <c r="D96" s="5">
        <f>D97</f>
        <v>45</v>
      </c>
      <c r="E96" s="5">
        <f>E97</f>
        <v>337</v>
      </c>
    </row>
    <row r="97" spans="1:5" ht="66" customHeight="1">
      <c r="A97" s="29" t="s">
        <v>225</v>
      </c>
      <c r="B97" s="58" t="s">
        <v>226</v>
      </c>
      <c r="C97" s="5">
        <v>292</v>
      </c>
      <c r="D97" s="5">
        <v>45</v>
      </c>
      <c r="E97" s="5">
        <f>C97+D97</f>
        <v>337</v>
      </c>
    </row>
    <row r="98" spans="1:5" ht="42" customHeight="1">
      <c r="A98" s="29" t="s">
        <v>303</v>
      </c>
      <c r="B98" s="57" t="s">
        <v>308</v>
      </c>
      <c r="C98" s="5">
        <v>5</v>
      </c>
      <c r="D98" s="5">
        <f>D99</f>
        <v>2.2000000000000002</v>
      </c>
      <c r="E98" s="5">
        <f>E99</f>
        <v>7.2</v>
      </c>
    </row>
    <row r="99" spans="1:5" ht="58.5" customHeight="1">
      <c r="A99" s="29" t="s">
        <v>304</v>
      </c>
      <c r="B99" s="58" t="s">
        <v>309</v>
      </c>
      <c r="C99" s="5">
        <v>5</v>
      </c>
      <c r="D99" s="5">
        <v>2.2000000000000002</v>
      </c>
      <c r="E99" s="5">
        <f>C99+D99</f>
        <v>7.2</v>
      </c>
    </row>
    <row r="100" spans="1:5" ht="46.5" customHeight="1">
      <c r="A100" s="29" t="s">
        <v>229</v>
      </c>
      <c r="B100" s="43" t="s">
        <v>227</v>
      </c>
      <c r="C100" s="5">
        <v>260</v>
      </c>
      <c r="D100" s="5">
        <f>D101</f>
        <v>21</v>
      </c>
      <c r="E100" s="5">
        <f>E101</f>
        <v>281</v>
      </c>
    </row>
    <row r="101" spans="1:5" ht="51.75" customHeight="1">
      <c r="A101" s="29" t="s">
        <v>230</v>
      </c>
      <c r="B101" s="58" t="s">
        <v>228</v>
      </c>
      <c r="C101" s="5">
        <v>260</v>
      </c>
      <c r="D101" s="5">
        <v>21</v>
      </c>
      <c r="E101" s="5">
        <f>C101+D101</f>
        <v>281</v>
      </c>
    </row>
    <row r="102" spans="1:5" ht="42" customHeight="1">
      <c r="A102" s="29" t="s">
        <v>305</v>
      </c>
      <c r="B102" s="57" t="s">
        <v>310</v>
      </c>
      <c r="C102" s="5">
        <v>3.6</v>
      </c>
      <c r="D102" s="5">
        <f>D103</f>
        <v>0.6</v>
      </c>
      <c r="E102" s="5">
        <f>E103</f>
        <v>4.2</v>
      </c>
    </row>
    <row r="103" spans="1:5" ht="69" customHeight="1">
      <c r="A103" s="29" t="s">
        <v>306</v>
      </c>
      <c r="B103" s="58" t="s">
        <v>311</v>
      </c>
      <c r="C103" s="5">
        <v>3.6</v>
      </c>
      <c r="D103" s="5">
        <v>0.6</v>
      </c>
      <c r="E103" s="5">
        <f>C103+D103</f>
        <v>4.2</v>
      </c>
    </row>
    <row r="104" spans="1:5" ht="44.25" customHeight="1">
      <c r="A104" s="77" t="s">
        <v>295</v>
      </c>
      <c r="B104" s="57" t="s">
        <v>296</v>
      </c>
      <c r="C104" s="5">
        <v>11</v>
      </c>
      <c r="D104" s="5">
        <f>D105</f>
        <v>0</v>
      </c>
      <c r="E104" s="5">
        <f>E105</f>
        <v>11</v>
      </c>
    </row>
    <row r="105" spans="1:5" ht="95.25" customHeight="1">
      <c r="A105" s="77" t="s">
        <v>294</v>
      </c>
      <c r="B105" s="78" t="s">
        <v>293</v>
      </c>
      <c r="C105" s="6">
        <v>11</v>
      </c>
      <c r="D105" s="5">
        <v>0</v>
      </c>
      <c r="E105" s="5">
        <f>C105+D105</f>
        <v>11</v>
      </c>
    </row>
    <row r="106" spans="1:5" ht="39.75" customHeight="1">
      <c r="A106" s="29" t="s">
        <v>231</v>
      </c>
      <c r="B106" s="43" t="s">
        <v>232</v>
      </c>
      <c r="C106" s="6">
        <v>40</v>
      </c>
      <c r="D106" s="5">
        <f>D107</f>
        <v>-6</v>
      </c>
      <c r="E106" s="5">
        <f>E107</f>
        <v>34</v>
      </c>
    </row>
    <row r="107" spans="1:5" ht="51" customHeight="1">
      <c r="A107" s="29" t="s">
        <v>233</v>
      </c>
      <c r="B107" s="58" t="s">
        <v>234</v>
      </c>
      <c r="C107" s="6">
        <v>40</v>
      </c>
      <c r="D107" s="5">
        <v>-6</v>
      </c>
      <c r="E107" s="5">
        <f>C107+D107</f>
        <v>34</v>
      </c>
    </row>
    <row r="108" spans="1:5" ht="42.75" customHeight="1">
      <c r="A108" s="29" t="s">
        <v>235</v>
      </c>
      <c r="B108" s="43" t="s">
        <v>236</v>
      </c>
      <c r="C108" s="6">
        <v>82</v>
      </c>
      <c r="D108" s="5">
        <f>D109</f>
        <v>9</v>
      </c>
      <c r="E108" s="5">
        <f>E109</f>
        <v>91</v>
      </c>
    </row>
    <row r="109" spans="1:5" ht="54" customHeight="1">
      <c r="A109" s="29" t="s">
        <v>238</v>
      </c>
      <c r="B109" s="58" t="s">
        <v>237</v>
      </c>
      <c r="C109" s="6">
        <v>82</v>
      </c>
      <c r="D109" s="5">
        <v>9</v>
      </c>
      <c r="E109" s="5">
        <f>C109+D109</f>
        <v>91</v>
      </c>
    </row>
    <row r="110" spans="1:5" ht="27.75" customHeight="1">
      <c r="A110" s="28" t="s">
        <v>175</v>
      </c>
      <c r="B110" s="43" t="s">
        <v>176</v>
      </c>
      <c r="C110" s="6">
        <v>18.5</v>
      </c>
      <c r="D110" s="5">
        <f>D111+D112</f>
        <v>0</v>
      </c>
      <c r="E110" s="5">
        <f>E111+E112</f>
        <v>18.5</v>
      </c>
    </row>
    <row r="111" spans="1:5" ht="41.25" customHeight="1">
      <c r="A111" s="28" t="s">
        <v>307</v>
      </c>
      <c r="B111" s="44" t="s">
        <v>312</v>
      </c>
      <c r="C111" s="5">
        <v>7.5</v>
      </c>
      <c r="D111" s="82">
        <v>0</v>
      </c>
      <c r="E111" s="5">
        <f>C111+D111</f>
        <v>7.5</v>
      </c>
    </row>
    <row r="112" spans="1:5" ht="27.75" customHeight="1">
      <c r="A112" s="28" t="s">
        <v>177</v>
      </c>
      <c r="B112" s="44" t="s">
        <v>178</v>
      </c>
      <c r="C112" s="5">
        <v>11</v>
      </c>
      <c r="D112" s="62">
        <v>0</v>
      </c>
      <c r="E112" s="5">
        <f>C112+D112</f>
        <v>11</v>
      </c>
    </row>
    <row r="113" spans="1:13" ht="22.5" customHeight="1">
      <c r="A113" s="30" t="s">
        <v>283</v>
      </c>
      <c r="B113" s="45" t="s">
        <v>179</v>
      </c>
      <c r="C113" s="52">
        <v>541.29999999999995</v>
      </c>
      <c r="D113" s="5">
        <f>D114+D116+D118</f>
        <v>0</v>
      </c>
      <c r="E113" s="5">
        <f>E114+E116+E118</f>
        <v>541.29999999999995</v>
      </c>
    </row>
    <row r="114" spans="1:13" ht="26.4">
      <c r="A114" s="12" t="s">
        <v>180</v>
      </c>
      <c r="B114" s="37" t="s">
        <v>181</v>
      </c>
      <c r="C114" s="6">
        <v>118</v>
      </c>
      <c r="D114" s="5">
        <f>D115</f>
        <v>0</v>
      </c>
      <c r="E114" s="5">
        <f>E115</f>
        <v>118</v>
      </c>
    </row>
    <row r="115" spans="1:13" ht="88.5" customHeight="1">
      <c r="A115" s="31" t="s">
        <v>182</v>
      </c>
      <c r="B115" s="44" t="s">
        <v>183</v>
      </c>
      <c r="C115" s="5">
        <v>118</v>
      </c>
      <c r="D115" s="62">
        <v>0</v>
      </c>
      <c r="E115" s="5">
        <f>C115+D115</f>
        <v>118</v>
      </c>
    </row>
    <row r="116" spans="1:13" ht="54" customHeight="1">
      <c r="A116" s="32" t="s">
        <v>184</v>
      </c>
      <c r="B116" s="46" t="s">
        <v>185</v>
      </c>
      <c r="C116" s="52">
        <v>23</v>
      </c>
      <c r="D116" s="63">
        <f>D117</f>
        <v>0</v>
      </c>
      <c r="E116" s="5">
        <f>E117</f>
        <v>23</v>
      </c>
    </row>
    <row r="117" spans="1:13" ht="39.6">
      <c r="A117" s="32" t="s">
        <v>186</v>
      </c>
      <c r="B117" s="47" t="s">
        <v>187</v>
      </c>
      <c r="C117" s="53">
        <v>23</v>
      </c>
      <c r="D117" s="76">
        <v>0</v>
      </c>
      <c r="E117" s="5">
        <f>C117+D117</f>
        <v>23</v>
      </c>
    </row>
    <row r="118" spans="1:13" ht="21.75" customHeight="1">
      <c r="A118" s="21" t="s">
        <v>317</v>
      </c>
      <c r="B118" s="67" t="s">
        <v>315</v>
      </c>
      <c r="C118" s="51">
        <v>400.3</v>
      </c>
      <c r="D118" s="51">
        <f>D119</f>
        <v>0</v>
      </c>
      <c r="E118" s="5">
        <f t="shared" ref="E118:E119" si="2">C118+D118</f>
        <v>400.3</v>
      </c>
    </row>
    <row r="119" spans="1:13" ht="66.75" customHeight="1">
      <c r="A119" s="21" t="s">
        <v>314</v>
      </c>
      <c r="B119" s="41" t="s">
        <v>316</v>
      </c>
      <c r="C119" s="51">
        <v>400.3</v>
      </c>
      <c r="D119" s="60">
        <v>0</v>
      </c>
      <c r="E119" s="5">
        <f t="shared" si="2"/>
        <v>400.3</v>
      </c>
    </row>
    <row r="120" spans="1:13" ht="15.75" customHeight="1">
      <c r="A120" s="10" t="s">
        <v>128</v>
      </c>
      <c r="B120" s="37" t="s">
        <v>129</v>
      </c>
      <c r="C120" s="6">
        <v>280429.5</v>
      </c>
      <c r="D120" s="6">
        <f>D121</f>
        <v>22486</v>
      </c>
      <c r="E120" s="6">
        <f>C120+D120</f>
        <v>302915.5</v>
      </c>
      <c r="M120" s="23"/>
    </row>
    <row r="121" spans="1:13" ht="30.75" customHeight="1">
      <c r="A121" s="10" t="s">
        <v>130</v>
      </c>
      <c r="B121" s="37" t="s">
        <v>142</v>
      </c>
      <c r="C121" s="6">
        <v>280429.5</v>
      </c>
      <c r="D121" s="6">
        <f>D122+D127+D158+D180</f>
        <v>22486</v>
      </c>
      <c r="E121" s="6">
        <f>C121+D121</f>
        <v>302915.5</v>
      </c>
    </row>
    <row r="122" spans="1:13" ht="18.75" customHeight="1">
      <c r="A122" s="10" t="s">
        <v>149</v>
      </c>
      <c r="B122" s="37" t="s">
        <v>131</v>
      </c>
      <c r="C122" s="6">
        <v>48872.2</v>
      </c>
      <c r="D122" s="6">
        <f>D123+D125</f>
        <v>22486</v>
      </c>
      <c r="E122" s="6">
        <f>E123+E125</f>
        <v>71358.2</v>
      </c>
    </row>
    <row r="123" spans="1:13" ht="18.75" customHeight="1">
      <c r="A123" s="9" t="s">
        <v>249</v>
      </c>
      <c r="B123" s="10" t="s">
        <v>250</v>
      </c>
      <c r="C123" s="6">
        <v>15133</v>
      </c>
      <c r="D123" s="68">
        <f>D124</f>
        <v>0</v>
      </c>
      <c r="E123" s="69">
        <f>E124</f>
        <v>15133</v>
      </c>
    </row>
    <row r="124" spans="1:13" ht="28.5" customHeight="1">
      <c r="A124" s="9" t="s">
        <v>150</v>
      </c>
      <c r="B124" s="9" t="s">
        <v>151</v>
      </c>
      <c r="C124" s="5">
        <v>15133</v>
      </c>
      <c r="D124" s="65"/>
      <c r="E124" s="34">
        <f>C124+D124</f>
        <v>15133</v>
      </c>
    </row>
    <row r="125" spans="1:13" ht="20.25" customHeight="1">
      <c r="A125" s="9" t="s">
        <v>251</v>
      </c>
      <c r="B125" s="10" t="s">
        <v>252</v>
      </c>
      <c r="C125" s="6">
        <v>33739.199999999997</v>
      </c>
      <c r="D125" s="79">
        <f>D126</f>
        <v>22486</v>
      </c>
      <c r="E125" s="79">
        <f>E126</f>
        <v>56225.2</v>
      </c>
    </row>
    <row r="126" spans="1:13" ht="26.4">
      <c r="A126" s="9" t="s">
        <v>152</v>
      </c>
      <c r="B126" s="9" t="s">
        <v>132</v>
      </c>
      <c r="C126" s="5">
        <v>33739.199999999997</v>
      </c>
      <c r="D126" s="65">
        <v>22486</v>
      </c>
      <c r="E126" s="34">
        <f>C126+D126</f>
        <v>56225.2</v>
      </c>
    </row>
    <row r="127" spans="1:13" ht="26.4">
      <c r="A127" s="10" t="s">
        <v>161</v>
      </c>
      <c r="B127" s="10" t="s">
        <v>160</v>
      </c>
      <c r="C127" s="6">
        <v>52526.81</v>
      </c>
      <c r="D127" s="33">
        <f>D128+D130+D132+D134+D136+D138+D140+D142+D144+D146+D148</f>
        <v>0</v>
      </c>
      <c r="E127" s="33">
        <f>C127+D127</f>
        <v>52526.81</v>
      </c>
    </row>
    <row r="128" spans="1:13" ht="42" customHeight="1">
      <c r="A128" s="9" t="s">
        <v>253</v>
      </c>
      <c r="B128" s="10" t="s">
        <v>254</v>
      </c>
      <c r="C128" s="6">
        <v>14935</v>
      </c>
      <c r="D128" s="69">
        <f>D129</f>
        <v>0</v>
      </c>
      <c r="E128" s="34">
        <f>E129</f>
        <v>14935</v>
      </c>
    </row>
    <row r="129" spans="1:6" ht="41.25" customHeight="1">
      <c r="A129" s="9" t="s">
        <v>172</v>
      </c>
      <c r="B129" s="9" t="s">
        <v>144</v>
      </c>
      <c r="C129" s="5">
        <v>14935</v>
      </c>
      <c r="D129" s="65">
        <v>0</v>
      </c>
      <c r="E129" s="34">
        <f>C129+D129</f>
        <v>14935</v>
      </c>
      <c r="F129" s="72"/>
    </row>
    <row r="130" spans="1:6" ht="33.75" hidden="1" customHeight="1">
      <c r="A130" s="9" t="s">
        <v>286</v>
      </c>
      <c r="B130" s="10" t="s">
        <v>288</v>
      </c>
      <c r="C130" s="5">
        <v>0</v>
      </c>
      <c r="D130" s="65">
        <f>D131</f>
        <v>0</v>
      </c>
      <c r="E130" s="65">
        <f>E131</f>
        <v>0</v>
      </c>
      <c r="F130" s="72"/>
    </row>
    <row r="131" spans="1:6" ht="33.75" hidden="1" customHeight="1">
      <c r="A131" s="9" t="s">
        <v>285</v>
      </c>
      <c r="B131" s="9" t="s">
        <v>287</v>
      </c>
      <c r="C131" s="5">
        <v>0</v>
      </c>
      <c r="D131" s="65"/>
      <c r="E131" s="73">
        <f>C131+D131</f>
        <v>0</v>
      </c>
      <c r="F131" s="72"/>
    </row>
    <row r="132" spans="1:6" ht="39.75" hidden="1" customHeight="1">
      <c r="A132" s="9" t="s">
        <v>255</v>
      </c>
      <c r="B132" s="10" t="s">
        <v>256</v>
      </c>
      <c r="C132" s="5">
        <v>0</v>
      </c>
      <c r="D132" s="65">
        <f>D133</f>
        <v>0</v>
      </c>
      <c r="E132" s="65">
        <f>E133</f>
        <v>0</v>
      </c>
      <c r="F132" s="72"/>
    </row>
    <row r="133" spans="1:6" ht="41.25" hidden="1" customHeight="1">
      <c r="A133" s="9" t="s">
        <v>208</v>
      </c>
      <c r="B133" s="9" t="s">
        <v>209</v>
      </c>
      <c r="C133" s="5">
        <v>0</v>
      </c>
      <c r="D133" s="65"/>
      <c r="E133" s="34">
        <f>C133+D133</f>
        <v>0</v>
      </c>
      <c r="F133" s="72"/>
    </row>
    <row r="134" spans="1:6" ht="55.5" customHeight="1">
      <c r="A134" s="9" t="s">
        <v>290</v>
      </c>
      <c r="B134" s="75" t="s">
        <v>292</v>
      </c>
      <c r="C134" s="5">
        <v>537</v>
      </c>
      <c r="D134" s="65">
        <f>D135</f>
        <v>0</v>
      </c>
      <c r="E134" s="73">
        <f>E135</f>
        <v>537</v>
      </c>
      <c r="F134" s="72"/>
    </row>
    <row r="135" spans="1:6" ht="59.25" customHeight="1">
      <c r="A135" s="9" t="s">
        <v>289</v>
      </c>
      <c r="B135" s="74" t="s">
        <v>291</v>
      </c>
      <c r="C135" s="5">
        <v>537</v>
      </c>
      <c r="D135" s="65">
        <v>0</v>
      </c>
      <c r="E135" s="73">
        <f>C135+D135</f>
        <v>537</v>
      </c>
      <c r="F135" s="72"/>
    </row>
    <row r="136" spans="1:6" ht="42" customHeight="1">
      <c r="A136" s="9" t="s">
        <v>257</v>
      </c>
      <c r="B136" s="10" t="s">
        <v>258</v>
      </c>
      <c r="C136" s="5">
        <v>200</v>
      </c>
      <c r="D136" s="65">
        <f>D137</f>
        <v>0</v>
      </c>
      <c r="E136" s="65">
        <f>E137</f>
        <v>200</v>
      </c>
    </row>
    <row r="137" spans="1:6" ht="42" customHeight="1">
      <c r="A137" s="9" t="s">
        <v>173</v>
      </c>
      <c r="B137" s="9" t="s">
        <v>206</v>
      </c>
      <c r="C137" s="5">
        <v>200</v>
      </c>
      <c r="D137" s="65"/>
      <c r="E137" s="34">
        <f t="shared" ref="E137:E143" si="3">C137+D137</f>
        <v>200</v>
      </c>
    </row>
    <row r="138" spans="1:6" ht="39" customHeight="1">
      <c r="A138" s="9" t="s">
        <v>259</v>
      </c>
      <c r="B138" s="10" t="s">
        <v>260</v>
      </c>
      <c r="C138" s="5">
        <v>2436.81</v>
      </c>
      <c r="D138" s="65">
        <f>D139</f>
        <v>0</v>
      </c>
      <c r="E138" s="65">
        <f>E139</f>
        <v>2436.81</v>
      </c>
    </row>
    <row r="139" spans="1:6" ht="42" customHeight="1">
      <c r="A139" s="9" t="s">
        <v>171</v>
      </c>
      <c r="B139" s="9" t="s">
        <v>207</v>
      </c>
      <c r="C139" s="5">
        <v>2436.81</v>
      </c>
      <c r="D139" s="65"/>
      <c r="E139" s="34">
        <f t="shared" si="3"/>
        <v>2436.81</v>
      </c>
    </row>
    <row r="140" spans="1:6" ht="42" customHeight="1">
      <c r="A140" s="9" t="s">
        <v>261</v>
      </c>
      <c r="B140" s="10" t="s">
        <v>262</v>
      </c>
      <c r="C140" s="5">
        <v>7924.5</v>
      </c>
      <c r="D140" s="65">
        <f>D141</f>
        <v>0</v>
      </c>
      <c r="E140" s="65">
        <f>E141</f>
        <v>7924.5</v>
      </c>
    </row>
    <row r="141" spans="1:6" ht="38.25" customHeight="1">
      <c r="A141" s="9" t="s">
        <v>195</v>
      </c>
      <c r="B141" s="9" t="s">
        <v>269</v>
      </c>
      <c r="C141" s="5">
        <v>7924.5</v>
      </c>
      <c r="D141" s="65"/>
      <c r="E141" s="34">
        <f t="shared" si="3"/>
        <v>7924.5</v>
      </c>
    </row>
    <row r="142" spans="1:6" ht="29.25" customHeight="1">
      <c r="A142" s="9" t="s">
        <v>263</v>
      </c>
      <c r="B142" s="10" t="s">
        <v>264</v>
      </c>
      <c r="C142" s="5">
        <v>469</v>
      </c>
      <c r="D142" s="65">
        <f>D143</f>
        <v>0</v>
      </c>
      <c r="E142" s="65">
        <f>E143</f>
        <v>469</v>
      </c>
    </row>
    <row r="143" spans="1:6" ht="30.75" customHeight="1">
      <c r="A143" s="9" t="s">
        <v>170</v>
      </c>
      <c r="B143" s="9" t="s">
        <v>265</v>
      </c>
      <c r="C143" s="5">
        <v>469</v>
      </c>
      <c r="D143" s="65"/>
      <c r="E143" s="34">
        <f t="shared" si="3"/>
        <v>469</v>
      </c>
    </row>
    <row r="144" spans="1:6" ht="23.25" customHeight="1">
      <c r="A144" s="9" t="s">
        <v>318</v>
      </c>
      <c r="B144" s="10" t="s">
        <v>321</v>
      </c>
      <c r="C144" s="5">
        <v>40</v>
      </c>
      <c r="D144" s="65">
        <f>D145</f>
        <v>0</v>
      </c>
      <c r="E144" s="73">
        <f>E145</f>
        <v>40</v>
      </c>
    </row>
    <row r="145" spans="1:6" ht="25.5" customHeight="1">
      <c r="A145" s="9" t="s">
        <v>319</v>
      </c>
      <c r="B145" s="9" t="s">
        <v>320</v>
      </c>
      <c r="C145" s="5">
        <v>40</v>
      </c>
      <c r="D145" s="65">
        <v>0</v>
      </c>
      <c r="E145" s="73">
        <f>C145+D145</f>
        <v>40</v>
      </c>
    </row>
    <row r="146" spans="1:6" ht="30.75" customHeight="1">
      <c r="A146" s="9" t="s">
        <v>266</v>
      </c>
      <c r="B146" s="10" t="s">
        <v>267</v>
      </c>
      <c r="C146" s="5">
        <v>4699.7</v>
      </c>
      <c r="D146" s="65">
        <f>D147</f>
        <v>0</v>
      </c>
      <c r="E146" s="65">
        <f>E147</f>
        <v>4699.7</v>
      </c>
    </row>
    <row r="147" spans="1:6" ht="31.5" customHeight="1">
      <c r="A147" s="9" t="s">
        <v>169</v>
      </c>
      <c r="B147" s="38" t="s">
        <v>268</v>
      </c>
      <c r="C147" s="5">
        <v>4699.7</v>
      </c>
      <c r="D147" s="65"/>
      <c r="E147" s="34">
        <f>C147+D147</f>
        <v>4699.7</v>
      </c>
    </row>
    <row r="148" spans="1:6" ht="19.5" customHeight="1">
      <c r="A148" s="9" t="s">
        <v>191</v>
      </c>
      <c r="B148" s="37" t="s">
        <v>192</v>
      </c>
      <c r="C148" s="6">
        <v>21284.800000000003</v>
      </c>
      <c r="D148" s="33">
        <f>D149</f>
        <v>0</v>
      </c>
      <c r="E148" s="33">
        <f>E149</f>
        <v>21284.800000000003</v>
      </c>
    </row>
    <row r="149" spans="1:6" ht="20.25" customHeight="1">
      <c r="A149" s="9" t="s">
        <v>193</v>
      </c>
      <c r="B149" s="37" t="s">
        <v>194</v>
      </c>
      <c r="C149" s="6">
        <v>21284.800000000003</v>
      </c>
      <c r="D149" s="33">
        <f>D150+D151+D152+D153+D154+D155+D156+D157</f>
        <v>0</v>
      </c>
      <c r="E149" s="33">
        <f>C149+D149</f>
        <v>21284.800000000003</v>
      </c>
    </row>
    <row r="150" spans="1:6" ht="39.6">
      <c r="A150" s="9" t="s">
        <v>164</v>
      </c>
      <c r="B150" s="38" t="s">
        <v>168</v>
      </c>
      <c r="C150" s="5">
        <v>18400</v>
      </c>
      <c r="D150" s="65"/>
      <c r="E150" s="34">
        <f t="shared" ref="E150:E158" si="4">C150+D150</f>
        <v>18400</v>
      </c>
    </row>
    <row r="151" spans="1:6" ht="26.4">
      <c r="A151" s="9" t="s">
        <v>164</v>
      </c>
      <c r="B151" s="38" t="s">
        <v>167</v>
      </c>
      <c r="C151" s="5">
        <v>556.70000000000005</v>
      </c>
      <c r="D151" s="65">
        <v>0</v>
      </c>
      <c r="E151" s="34">
        <f t="shared" si="4"/>
        <v>556.70000000000005</v>
      </c>
      <c r="F151" s="72"/>
    </row>
    <row r="152" spans="1:6" ht="39.6">
      <c r="A152" s="9" t="s">
        <v>164</v>
      </c>
      <c r="B152" s="38" t="s">
        <v>190</v>
      </c>
      <c r="C152" s="5">
        <v>492.6</v>
      </c>
      <c r="D152" s="65"/>
      <c r="E152" s="34">
        <f t="shared" si="4"/>
        <v>492.6</v>
      </c>
    </row>
    <row r="153" spans="1:6" ht="26.4">
      <c r="A153" s="9" t="s">
        <v>164</v>
      </c>
      <c r="B153" s="38" t="s">
        <v>165</v>
      </c>
      <c r="C153" s="5">
        <v>886.5</v>
      </c>
      <c r="D153" s="65"/>
      <c r="E153" s="34">
        <f t="shared" si="4"/>
        <v>886.5</v>
      </c>
    </row>
    <row r="154" spans="1:6" ht="26.4">
      <c r="A154" s="9" t="s">
        <v>164</v>
      </c>
      <c r="B154" s="38" t="s">
        <v>166</v>
      </c>
      <c r="C154" s="5">
        <v>358</v>
      </c>
      <c r="D154" s="65"/>
      <c r="E154" s="34">
        <f t="shared" si="4"/>
        <v>358</v>
      </c>
    </row>
    <row r="155" spans="1:6" ht="52.8">
      <c r="A155" s="9" t="s">
        <v>164</v>
      </c>
      <c r="B155" s="38" t="s">
        <v>162</v>
      </c>
      <c r="C155" s="5">
        <v>31</v>
      </c>
      <c r="D155" s="65"/>
      <c r="E155" s="34">
        <f t="shared" si="4"/>
        <v>31</v>
      </c>
    </row>
    <row r="156" spans="1:6" ht="30" customHeight="1">
      <c r="A156" s="9" t="s">
        <v>164</v>
      </c>
      <c r="B156" s="9" t="s">
        <v>313</v>
      </c>
      <c r="C156" s="5">
        <v>170</v>
      </c>
      <c r="D156" s="65"/>
      <c r="E156" s="34">
        <f t="shared" si="4"/>
        <v>170</v>
      </c>
    </row>
    <row r="157" spans="1:6" ht="42" customHeight="1">
      <c r="A157" s="9" t="s">
        <v>164</v>
      </c>
      <c r="B157" s="38" t="s">
        <v>163</v>
      </c>
      <c r="C157" s="5">
        <v>390</v>
      </c>
      <c r="D157" s="65"/>
      <c r="E157" s="34">
        <f t="shared" si="4"/>
        <v>390</v>
      </c>
    </row>
    <row r="158" spans="1:6" ht="15.75" customHeight="1">
      <c r="A158" s="10" t="s">
        <v>153</v>
      </c>
      <c r="B158" s="37" t="s">
        <v>133</v>
      </c>
      <c r="C158" s="6">
        <v>170822.5</v>
      </c>
      <c r="D158" s="33">
        <f>D160+D170+D172+D174+D176+D178</f>
        <v>0</v>
      </c>
      <c r="E158" s="33">
        <f t="shared" si="4"/>
        <v>170822.5</v>
      </c>
    </row>
    <row r="159" spans="1:6" ht="28.5" customHeight="1">
      <c r="A159" s="9" t="s">
        <v>270</v>
      </c>
      <c r="B159" s="37" t="s">
        <v>271</v>
      </c>
      <c r="C159" s="6">
        <v>153323</v>
      </c>
      <c r="D159" s="33">
        <f>D160</f>
        <v>0</v>
      </c>
      <c r="E159" s="33">
        <f>E160</f>
        <v>153323</v>
      </c>
    </row>
    <row r="160" spans="1:6" ht="26.4">
      <c r="A160" s="9" t="s">
        <v>154</v>
      </c>
      <c r="B160" s="37" t="s">
        <v>135</v>
      </c>
      <c r="C160" s="5">
        <v>153323</v>
      </c>
      <c r="D160" s="34">
        <f>D161+D162+D163+D164+D165+D166+D167+D168+D169</f>
        <v>0</v>
      </c>
      <c r="E160" s="34">
        <f>E161+E162+E163+E164+E165+E166+E167+E168+E169</f>
        <v>153323</v>
      </c>
    </row>
    <row r="161" spans="1:5" ht="45" customHeight="1">
      <c r="A161" s="9" t="s">
        <v>154</v>
      </c>
      <c r="B161" s="38" t="s">
        <v>322</v>
      </c>
      <c r="C161" s="5">
        <v>57626</v>
      </c>
      <c r="D161" s="65">
        <v>0</v>
      </c>
      <c r="E161" s="34">
        <f t="shared" ref="E161:E166" si="5">C161+D161</f>
        <v>57626</v>
      </c>
    </row>
    <row r="162" spans="1:5" ht="69.75" customHeight="1">
      <c r="A162" s="9" t="s">
        <v>154</v>
      </c>
      <c r="B162" s="38" t="s">
        <v>324</v>
      </c>
      <c r="C162" s="5">
        <v>90186</v>
      </c>
      <c r="D162" s="65"/>
      <c r="E162" s="34">
        <f t="shared" si="5"/>
        <v>90186</v>
      </c>
    </row>
    <row r="163" spans="1:5" ht="30" customHeight="1">
      <c r="A163" s="9" t="s">
        <v>154</v>
      </c>
      <c r="B163" s="38" t="s">
        <v>136</v>
      </c>
      <c r="C163" s="5">
        <v>1955</v>
      </c>
      <c r="D163" s="65">
        <v>0</v>
      </c>
      <c r="E163" s="34">
        <f t="shared" si="5"/>
        <v>1955</v>
      </c>
    </row>
    <row r="164" spans="1:5" ht="40.5" customHeight="1">
      <c r="A164" s="9" t="s">
        <v>154</v>
      </c>
      <c r="B164" s="38" t="s">
        <v>137</v>
      </c>
      <c r="C164" s="5">
        <v>589</v>
      </c>
      <c r="D164" s="65">
        <v>0</v>
      </c>
      <c r="E164" s="34">
        <f t="shared" si="5"/>
        <v>589</v>
      </c>
    </row>
    <row r="165" spans="1:5" ht="30.75" customHeight="1">
      <c r="A165" s="9" t="s">
        <v>154</v>
      </c>
      <c r="B165" s="38" t="s">
        <v>138</v>
      </c>
      <c r="C165" s="5">
        <v>513</v>
      </c>
      <c r="D165" s="65">
        <v>0</v>
      </c>
      <c r="E165" s="34">
        <f t="shared" si="5"/>
        <v>513</v>
      </c>
    </row>
    <row r="166" spans="1:5" ht="40.5" customHeight="1">
      <c r="A166" s="9" t="s">
        <v>154</v>
      </c>
      <c r="B166" s="38" t="s">
        <v>139</v>
      </c>
      <c r="C166" s="5">
        <v>536</v>
      </c>
      <c r="D166" s="65"/>
      <c r="E166" s="34">
        <f t="shared" si="5"/>
        <v>536</v>
      </c>
    </row>
    <row r="167" spans="1:5" ht="51.75" customHeight="1">
      <c r="A167" s="9" t="s">
        <v>154</v>
      </c>
      <c r="B167" s="38" t="s">
        <v>323</v>
      </c>
      <c r="C167" s="5">
        <v>2</v>
      </c>
      <c r="D167" s="65"/>
      <c r="E167" s="34">
        <f t="shared" ref="E167:E179" si="6">C167+D167</f>
        <v>2</v>
      </c>
    </row>
    <row r="168" spans="1:5" ht="39.6">
      <c r="A168" s="9" t="s">
        <v>154</v>
      </c>
      <c r="B168" s="38" t="s">
        <v>140</v>
      </c>
      <c r="C168" s="5">
        <v>1330</v>
      </c>
      <c r="D168" s="65"/>
      <c r="E168" s="34">
        <f t="shared" si="6"/>
        <v>1330</v>
      </c>
    </row>
    <row r="169" spans="1:5" ht="52.8">
      <c r="A169" s="9" t="s">
        <v>154</v>
      </c>
      <c r="B169" s="38" t="s">
        <v>156</v>
      </c>
      <c r="C169" s="5">
        <v>586</v>
      </c>
      <c r="D169" s="65"/>
      <c r="E169" s="34">
        <f t="shared" si="6"/>
        <v>586</v>
      </c>
    </row>
    <row r="170" spans="1:5" ht="30" customHeight="1">
      <c r="A170" s="9" t="s">
        <v>272</v>
      </c>
      <c r="B170" s="37" t="s">
        <v>271</v>
      </c>
      <c r="C170" s="5">
        <v>13669</v>
      </c>
      <c r="D170" s="65">
        <f>D171</f>
        <v>0</v>
      </c>
      <c r="E170" s="34">
        <f>E171</f>
        <v>13669</v>
      </c>
    </row>
    <row r="171" spans="1:5" ht="30" customHeight="1">
      <c r="A171" s="9" t="s">
        <v>159</v>
      </c>
      <c r="B171" s="38" t="s">
        <v>141</v>
      </c>
      <c r="C171" s="5">
        <v>13669</v>
      </c>
      <c r="D171" s="65">
        <v>0</v>
      </c>
      <c r="E171" s="34">
        <f>C171+D171</f>
        <v>13669</v>
      </c>
    </row>
    <row r="172" spans="1:5" ht="42.75" customHeight="1">
      <c r="A172" s="9" t="s">
        <v>273</v>
      </c>
      <c r="B172" s="37" t="s">
        <v>274</v>
      </c>
      <c r="C172" s="5">
        <v>218</v>
      </c>
      <c r="D172" s="65">
        <f>D173</f>
        <v>0</v>
      </c>
      <c r="E172" s="34">
        <f>E173</f>
        <v>218</v>
      </c>
    </row>
    <row r="173" spans="1:5" ht="55.5" customHeight="1">
      <c r="A173" s="9" t="s">
        <v>158</v>
      </c>
      <c r="B173" s="38" t="s">
        <v>275</v>
      </c>
      <c r="C173" s="5">
        <v>218</v>
      </c>
      <c r="D173" s="65"/>
      <c r="E173" s="34">
        <f t="shared" si="6"/>
        <v>218</v>
      </c>
    </row>
    <row r="174" spans="1:5" ht="41.25" customHeight="1">
      <c r="A174" s="9" t="s">
        <v>276</v>
      </c>
      <c r="B174" s="37" t="s">
        <v>277</v>
      </c>
      <c r="C174" s="5">
        <v>2698</v>
      </c>
      <c r="D174" s="65">
        <f>D175</f>
        <v>0</v>
      </c>
      <c r="E174" s="34">
        <f>E175</f>
        <v>2698</v>
      </c>
    </row>
    <row r="175" spans="1:5" ht="44.25" customHeight="1">
      <c r="A175" s="9" t="s">
        <v>155</v>
      </c>
      <c r="B175" s="38" t="s">
        <v>278</v>
      </c>
      <c r="C175" s="5">
        <v>2698</v>
      </c>
      <c r="D175" s="65"/>
      <c r="E175" s="34">
        <f t="shared" si="6"/>
        <v>2698</v>
      </c>
    </row>
    <row r="176" spans="1:5" ht="30.75" customHeight="1">
      <c r="A176" s="22" t="s">
        <v>279</v>
      </c>
      <c r="B176" s="37" t="s">
        <v>280</v>
      </c>
      <c r="C176" s="5">
        <v>751.5</v>
      </c>
      <c r="D176" s="65">
        <f>D177</f>
        <v>0</v>
      </c>
      <c r="E176" s="34">
        <f>E177</f>
        <v>751.5</v>
      </c>
    </row>
    <row r="177" spans="1:7" ht="31.5" customHeight="1">
      <c r="A177" s="22" t="s">
        <v>157</v>
      </c>
      <c r="B177" s="48" t="s">
        <v>134</v>
      </c>
      <c r="C177" s="54">
        <v>751.5</v>
      </c>
      <c r="D177" s="65"/>
      <c r="E177" s="34">
        <f t="shared" si="6"/>
        <v>751.5</v>
      </c>
    </row>
    <row r="178" spans="1:7" ht="23.25" customHeight="1">
      <c r="A178" s="22" t="s">
        <v>281</v>
      </c>
      <c r="B178" s="49" t="s">
        <v>282</v>
      </c>
      <c r="C178" s="54">
        <v>163</v>
      </c>
      <c r="D178" s="65">
        <f>D179</f>
        <v>0</v>
      </c>
      <c r="E178" s="34">
        <f>E179</f>
        <v>163</v>
      </c>
    </row>
    <row r="179" spans="1:7" ht="29.25" customHeight="1">
      <c r="A179" s="22" t="s">
        <v>196</v>
      </c>
      <c r="B179" s="48" t="s">
        <v>197</v>
      </c>
      <c r="C179" s="54">
        <v>163</v>
      </c>
      <c r="D179" s="65"/>
      <c r="E179" s="34">
        <f t="shared" si="6"/>
        <v>163</v>
      </c>
    </row>
    <row r="180" spans="1:7" ht="17.25" customHeight="1">
      <c r="A180" s="35" t="s">
        <v>210</v>
      </c>
      <c r="B180" s="49" t="s">
        <v>143</v>
      </c>
      <c r="C180" s="55">
        <v>8208</v>
      </c>
      <c r="D180" s="79">
        <f>D181</f>
        <v>0</v>
      </c>
      <c r="E180" s="34">
        <f>C180+D180</f>
        <v>8208</v>
      </c>
    </row>
    <row r="181" spans="1:7" ht="39" customHeight="1">
      <c r="A181" s="22" t="s">
        <v>211</v>
      </c>
      <c r="B181" s="49" t="s">
        <v>212</v>
      </c>
      <c r="C181" s="54">
        <v>8208</v>
      </c>
      <c r="D181" s="65">
        <f>D182</f>
        <v>0</v>
      </c>
      <c r="E181" s="34">
        <f>E182</f>
        <v>8208</v>
      </c>
    </row>
    <row r="182" spans="1:7" ht="40.5" customHeight="1">
      <c r="A182" s="22" t="s">
        <v>213</v>
      </c>
      <c r="B182" s="48" t="s">
        <v>214</v>
      </c>
      <c r="C182" s="54">
        <v>8208</v>
      </c>
      <c r="D182" s="65">
        <v>0</v>
      </c>
      <c r="E182" s="34">
        <f>C182+D182</f>
        <v>8208</v>
      </c>
    </row>
    <row r="183" spans="1:7" ht="17.25" customHeight="1">
      <c r="A183" s="89" t="s">
        <v>50</v>
      </c>
      <c r="B183" s="90"/>
      <c r="C183" s="56">
        <v>440717.65</v>
      </c>
      <c r="D183" s="84">
        <f>D11+D120</f>
        <v>5418</v>
      </c>
      <c r="E183" s="84">
        <f>E11+E120</f>
        <v>446135.65</v>
      </c>
      <c r="G183" s="23"/>
    </row>
    <row r="184" spans="1:7">
      <c r="A184" s="1"/>
      <c r="B184" s="1"/>
      <c r="C184" s="1"/>
      <c r="D184" s="1"/>
      <c r="E184" s="7"/>
    </row>
  </sheetData>
  <mergeCells count="1">
    <mergeCell ref="A183:B183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Люя</cp:lastModifiedBy>
  <cp:lastPrinted>2021-12-27T07:19:30Z</cp:lastPrinted>
  <dcterms:created xsi:type="dcterms:W3CDTF">2010-03-17T08:42:55Z</dcterms:created>
  <dcterms:modified xsi:type="dcterms:W3CDTF">2021-12-27T07:20:28Z</dcterms:modified>
</cp:coreProperties>
</file>